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Wiki labbook data\"/>
    </mc:Choice>
  </mc:AlternateContent>
  <bookViews>
    <workbookView xWindow="0" yWindow="0" windowWidth="28800" windowHeight="12210" activeTab="1"/>
  </bookViews>
  <sheets>
    <sheet name="Tabelle1" sheetId="1" r:id="rId1"/>
    <sheet name="Tabelle2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64" i="1" s="1"/>
  <c r="P37" i="1"/>
  <c r="P65" i="1" s="1"/>
  <c r="P38" i="1"/>
  <c r="P66" i="1" s="1"/>
  <c r="P39" i="1"/>
  <c r="P67" i="1" s="1"/>
  <c r="P40" i="1"/>
  <c r="P68" i="1" s="1"/>
  <c r="P41" i="1"/>
  <c r="P69" i="1" s="1"/>
  <c r="P42" i="1"/>
  <c r="P70" i="1" s="1"/>
  <c r="P43" i="1"/>
  <c r="P71" i="1" s="1"/>
  <c r="P44" i="1"/>
  <c r="P72" i="1" s="1"/>
  <c r="P45" i="1"/>
  <c r="P73" i="1" s="1"/>
  <c r="P46" i="1"/>
  <c r="P74" i="1" s="1"/>
  <c r="P47" i="1"/>
  <c r="P75" i="1" s="1"/>
  <c r="P48" i="1"/>
  <c r="P76" i="1" s="1"/>
  <c r="P49" i="1"/>
  <c r="P77" i="1" s="1"/>
  <c r="P50" i="1"/>
  <c r="P78" i="1" s="1"/>
  <c r="P51" i="1"/>
  <c r="P79" i="1" s="1"/>
  <c r="P52" i="1"/>
  <c r="P80" i="1" s="1"/>
  <c r="P53" i="1"/>
  <c r="P81" i="1" s="1"/>
  <c r="P54" i="1"/>
  <c r="P82" i="1" s="1"/>
  <c r="P55" i="1"/>
  <c r="P83" i="1" s="1"/>
  <c r="P56" i="1"/>
  <c r="P84" i="1" s="1"/>
  <c r="P57" i="1"/>
  <c r="P85" i="1" s="1"/>
  <c r="P35" i="1"/>
  <c r="P63" i="1" s="1"/>
  <c r="N36" i="1"/>
  <c r="N64" i="1" s="1"/>
  <c r="N37" i="1"/>
  <c r="N65" i="1" s="1"/>
  <c r="N38" i="1"/>
  <c r="N66" i="1" s="1"/>
  <c r="N39" i="1"/>
  <c r="N67" i="1" s="1"/>
  <c r="N40" i="1"/>
  <c r="N68" i="1" s="1"/>
  <c r="N41" i="1"/>
  <c r="N69" i="1" s="1"/>
  <c r="N42" i="1"/>
  <c r="N70" i="1" s="1"/>
  <c r="N43" i="1"/>
  <c r="N71" i="1" s="1"/>
  <c r="N44" i="1"/>
  <c r="N72" i="1" s="1"/>
  <c r="N45" i="1"/>
  <c r="N73" i="1" s="1"/>
  <c r="N46" i="1"/>
  <c r="N74" i="1" s="1"/>
  <c r="N47" i="1"/>
  <c r="N75" i="1" s="1"/>
  <c r="N48" i="1"/>
  <c r="N76" i="1" s="1"/>
  <c r="N49" i="1"/>
  <c r="N77" i="1" s="1"/>
  <c r="N50" i="1"/>
  <c r="N78" i="1" s="1"/>
  <c r="N51" i="1"/>
  <c r="N79" i="1" s="1"/>
  <c r="N52" i="1"/>
  <c r="N80" i="1" s="1"/>
  <c r="N53" i="1"/>
  <c r="N81" i="1" s="1"/>
  <c r="N54" i="1"/>
  <c r="N82" i="1" s="1"/>
  <c r="N55" i="1"/>
  <c r="N83" i="1" s="1"/>
  <c r="N56" i="1"/>
  <c r="N84" i="1" s="1"/>
  <c r="N57" i="1"/>
  <c r="N85" i="1" s="1"/>
  <c r="N35" i="1"/>
  <c r="N63" i="1" s="1"/>
  <c r="M36" i="1"/>
  <c r="M64" i="1" s="1"/>
  <c r="M37" i="1"/>
  <c r="M65" i="1" s="1"/>
  <c r="M38" i="1"/>
  <c r="M66" i="1" s="1"/>
  <c r="M93" i="1" s="1"/>
  <c r="M39" i="1"/>
  <c r="M67" i="1" s="1"/>
  <c r="M40" i="1"/>
  <c r="M68" i="1" s="1"/>
  <c r="M41" i="1"/>
  <c r="M69" i="1" s="1"/>
  <c r="M42" i="1"/>
  <c r="M70" i="1" s="1"/>
  <c r="M97" i="1" s="1"/>
  <c r="M43" i="1"/>
  <c r="M71" i="1" s="1"/>
  <c r="M44" i="1"/>
  <c r="M72" i="1" s="1"/>
  <c r="M45" i="1"/>
  <c r="M73" i="1" s="1"/>
  <c r="M46" i="1"/>
  <c r="M74" i="1" s="1"/>
  <c r="M101" i="1" s="1"/>
  <c r="M47" i="1"/>
  <c r="M75" i="1" s="1"/>
  <c r="M48" i="1"/>
  <c r="M76" i="1" s="1"/>
  <c r="M49" i="1"/>
  <c r="M77" i="1" s="1"/>
  <c r="M50" i="1"/>
  <c r="M78" i="1" s="1"/>
  <c r="M51" i="1"/>
  <c r="M79" i="1" s="1"/>
  <c r="M52" i="1"/>
  <c r="M80" i="1" s="1"/>
  <c r="M53" i="1"/>
  <c r="M81" i="1" s="1"/>
  <c r="M54" i="1"/>
  <c r="M82" i="1" s="1"/>
  <c r="M109" i="1" s="1"/>
  <c r="M55" i="1"/>
  <c r="M83" i="1" s="1"/>
  <c r="M56" i="1"/>
  <c r="M84" i="1" s="1"/>
  <c r="M57" i="1"/>
  <c r="M85" i="1" s="1"/>
  <c r="M35" i="1"/>
  <c r="M63" i="1" s="1"/>
  <c r="M90" i="1" s="1"/>
  <c r="K35" i="1"/>
  <c r="K63" i="1" s="1"/>
  <c r="K36" i="1"/>
  <c r="K64" i="1" s="1"/>
  <c r="K37" i="1"/>
  <c r="K65" i="1" s="1"/>
  <c r="K38" i="1"/>
  <c r="K66" i="1" s="1"/>
  <c r="K39" i="1"/>
  <c r="K67" i="1" s="1"/>
  <c r="K40" i="1"/>
  <c r="K68" i="1" s="1"/>
  <c r="K41" i="1"/>
  <c r="K69" i="1" s="1"/>
  <c r="K42" i="1"/>
  <c r="K70" i="1" s="1"/>
  <c r="K43" i="1"/>
  <c r="K71" i="1" s="1"/>
  <c r="K44" i="1"/>
  <c r="K72" i="1" s="1"/>
  <c r="K45" i="1"/>
  <c r="K73" i="1" s="1"/>
  <c r="K46" i="1"/>
  <c r="K74" i="1" s="1"/>
  <c r="K47" i="1"/>
  <c r="K75" i="1" s="1"/>
  <c r="K48" i="1"/>
  <c r="K76" i="1" s="1"/>
  <c r="K49" i="1"/>
  <c r="K77" i="1" s="1"/>
  <c r="K50" i="1"/>
  <c r="K78" i="1" s="1"/>
  <c r="K51" i="1"/>
  <c r="K79" i="1" s="1"/>
  <c r="K52" i="1"/>
  <c r="K80" i="1" s="1"/>
  <c r="K53" i="1"/>
  <c r="K81" i="1" s="1"/>
  <c r="K54" i="1"/>
  <c r="K82" i="1" s="1"/>
  <c r="K55" i="1"/>
  <c r="K83" i="1" s="1"/>
  <c r="K56" i="1"/>
  <c r="K84" i="1" s="1"/>
  <c r="K57" i="1"/>
  <c r="K85" i="1" s="1"/>
  <c r="J36" i="1"/>
  <c r="J64" i="1" s="1"/>
  <c r="J37" i="1"/>
  <c r="J65" i="1" s="1"/>
  <c r="J38" i="1"/>
  <c r="J66" i="1" s="1"/>
  <c r="J39" i="1"/>
  <c r="J67" i="1" s="1"/>
  <c r="J40" i="1"/>
  <c r="J68" i="1" s="1"/>
  <c r="J41" i="1"/>
  <c r="J69" i="1" s="1"/>
  <c r="J42" i="1"/>
  <c r="J70" i="1" s="1"/>
  <c r="J43" i="1"/>
  <c r="J71" i="1" s="1"/>
  <c r="J44" i="1"/>
  <c r="J72" i="1" s="1"/>
  <c r="J45" i="1"/>
  <c r="J73" i="1" s="1"/>
  <c r="J46" i="1"/>
  <c r="J74" i="1" s="1"/>
  <c r="J47" i="1"/>
  <c r="J75" i="1" s="1"/>
  <c r="J48" i="1"/>
  <c r="J76" i="1" s="1"/>
  <c r="J49" i="1"/>
  <c r="J77" i="1" s="1"/>
  <c r="J50" i="1"/>
  <c r="J78" i="1" s="1"/>
  <c r="J51" i="1"/>
  <c r="J79" i="1" s="1"/>
  <c r="J52" i="1"/>
  <c r="J80" i="1" s="1"/>
  <c r="J53" i="1"/>
  <c r="J81" i="1" s="1"/>
  <c r="J54" i="1"/>
  <c r="J82" i="1" s="1"/>
  <c r="J55" i="1"/>
  <c r="J83" i="1" s="1"/>
  <c r="J56" i="1"/>
  <c r="J84" i="1" s="1"/>
  <c r="J57" i="1"/>
  <c r="J85" i="1" s="1"/>
  <c r="J35" i="1"/>
  <c r="J63" i="1" s="1"/>
  <c r="I36" i="1"/>
  <c r="I64" i="1" s="1"/>
  <c r="I37" i="1"/>
  <c r="I65" i="1" s="1"/>
  <c r="I38" i="1"/>
  <c r="I39" i="1"/>
  <c r="I67" i="1" s="1"/>
  <c r="I40" i="1"/>
  <c r="I68" i="1" s="1"/>
  <c r="I41" i="1"/>
  <c r="I69" i="1" s="1"/>
  <c r="I42" i="1"/>
  <c r="I70" i="1" s="1"/>
  <c r="I43" i="1"/>
  <c r="I71" i="1" s="1"/>
  <c r="I44" i="1"/>
  <c r="I72" i="1" s="1"/>
  <c r="I45" i="1"/>
  <c r="I73" i="1" s="1"/>
  <c r="I46" i="1"/>
  <c r="I74" i="1" s="1"/>
  <c r="I47" i="1"/>
  <c r="I75" i="1" s="1"/>
  <c r="I48" i="1"/>
  <c r="I76" i="1" s="1"/>
  <c r="I49" i="1"/>
  <c r="I77" i="1" s="1"/>
  <c r="I50" i="1"/>
  <c r="I78" i="1" s="1"/>
  <c r="I51" i="1"/>
  <c r="I79" i="1" s="1"/>
  <c r="I52" i="1"/>
  <c r="I80" i="1" s="1"/>
  <c r="I53" i="1"/>
  <c r="I81" i="1" s="1"/>
  <c r="I54" i="1"/>
  <c r="I82" i="1" s="1"/>
  <c r="I55" i="1"/>
  <c r="I83" i="1" s="1"/>
  <c r="I56" i="1"/>
  <c r="I84" i="1" s="1"/>
  <c r="I57" i="1"/>
  <c r="I85" i="1" s="1"/>
  <c r="I35" i="1"/>
  <c r="I63" i="1" s="1"/>
  <c r="G36" i="1"/>
  <c r="G64" i="1" s="1"/>
  <c r="G37" i="1"/>
  <c r="G65" i="1" s="1"/>
  <c r="G38" i="1"/>
  <c r="G39" i="1"/>
  <c r="G67" i="1" s="1"/>
  <c r="G40" i="1"/>
  <c r="G68" i="1" s="1"/>
  <c r="G41" i="1"/>
  <c r="G69" i="1" s="1"/>
  <c r="G42" i="1"/>
  <c r="G70" i="1" s="1"/>
  <c r="G43" i="1"/>
  <c r="G71" i="1" s="1"/>
  <c r="G44" i="1"/>
  <c r="G72" i="1" s="1"/>
  <c r="G45" i="1"/>
  <c r="G73" i="1" s="1"/>
  <c r="G46" i="1"/>
  <c r="G74" i="1" s="1"/>
  <c r="G47" i="1"/>
  <c r="G75" i="1" s="1"/>
  <c r="G48" i="1"/>
  <c r="G76" i="1" s="1"/>
  <c r="G49" i="1"/>
  <c r="G77" i="1" s="1"/>
  <c r="G50" i="1"/>
  <c r="G78" i="1" s="1"/>
  <c r="G51" i="1"/>
  <c r="G79" i="1" s="1"/>
  <c r="G52" i="1"/>
  <c r="G80" i="1" s="1"/>
  <c r="G53" i="1"/>
  <c r="G81" i="1" s="1"/>
  <c r="G54" i="1"/>
  <c r="G82" i="1" s="1"/>
  <c r="G55" i="1"/>
  <c r="G83" i="1" s="1"/>
  <c r="G56" i="1"/>
  <c r="G84" i="1" s="1"/>
  <c r="G57" i="1"/>
  <c r="G85" i="1" s="1"/>
  <c r="G35" i="1"/>
  <c r="G63" i="1" s="1"/>
  <c r="F36" i="1"/>
  <c r="F64" i="1" s="1"/>
  <c r="F37" i="1"/>
  <c r="F65" i="1" s="1"/>
  <c r="F38" i="1"/>
  <c r="F66" i="1" s="1"/>
  <c r="F39" i="1"/>
  <c r="F67" i="1" s="1"/>
  <c r="F40" i="1"/>
  <c r="F68" i="1" s="1"/>
  <c r="F41" i="1"/>
  <c r="F69" i="1" s="1"/>
  <c r="F42" i="1"/>
  <c r="F70" i="1" s="1"/>
  <c r="F43" i="1"/>
  <c r="F71" i="1" s="1"/>
  <c r="F44" i="1"/>
  <c r="F72" i="1" s="1"/>
  <c r="F45" i="1"/>
  <c r="F73" i="1" s="1"/>
  <c r="F46" i="1"/>
  <c r="F74" i="1" s="1"/>
  <c r="F47" i="1"/>
  <c r="F75" i="1" s="1"/>
  <c r="F48" i="1"/>
  <c r="F76" i="1" s="1"/>
  <c r="F49" i="1"/>
  <c r="F77" i="1" s="1"/>
  <c r="F50" i="1"/>
  <c r="F78" i="1" s="1"/>
  <c r="F51" i="1"/>
  <c r="F79" i="1" s="1"/>
  <c r="F52" i="1"/>
  <c r="F80" i="1" s="1"/>
  <c r="F53" i="1"/>
  <c r="F81" i="1" s="1"/>
  <c r="F54" i="1"/>
  <c r="F82" i="1" s="1"/>
  <c r="F55" i="1"/>
  <c r="F83" i="1" s="1"/>
  <c r="F56" i="1"/>
  <c r="F84" i="1" s="1"/>
  <c r="F57" i="1"/>
  <c r="F85" i="1" s="1"/>
  <c r="F35" i="1"/>
  <c r="F63" i="1" s="1"/>
  <c r="E56" i="1"/>
  <c r="E84" i="1" s="1"/>
  <c r="E57" i="1"/>
  <c r="E85" i="1" s="1"/>
  <c r="E55" i="1"/>
  <c r="E83" i="1" s="1"/>
  <c r="E36" i="1"/>
  <c r="E64" i="1" s="1"/>
  <c r="E37" i="1"/>
  <c r="E65" i="1" s="1"/>
  <c r="E38" i="1"/>
  <c r="E66" i="1" s="1"/>
  <c r="E39" i="1"/>
  <c r="E67" i="1" s="1"/>
  <c r="E40" i="1"/>
  <c r="E68" i="1" s="1"/>
  <c r="E41" i="1"/>
  <c r="E69" i="1" s="1"/>
  <c r="E42" i="1"/>
  <c r="E70" i="1" s="1"/>
  <c r="E43" i="1"/>
  <c r="E71" i="1" s="1"/>
  <c r="E44" i="1"/>
  <c r="E72" i="1" s="1"/>
  <c r="E45" i="1"/>
  <c r="E73" i="1" s="1"/>
  <c r="E46" i="1"/>
  <c r="E74" i="1" s="1"/>
  <c r="E47" i="1"/>
  <c r="E75" i="1" s="1"/>
  <c r="E48" i="1"/>
  <c r="E76" i="1" s="1"/>
  <c r="E49" i="1"/>
  <c r="E77" i="1" s="1"/>
  <c r="E50" i="1"/>
  <c r="E78" i="1" s="1"/>
  <c r="E51" i="1"/>
  <c r="E79" i="1" s="1"/>
  <c r="E52" i="1"/>
  <c r="E80" i="1" s="1"/>
  <c r="E53" i="1"/>
  <c r="E81" i="1" s="1"/>
  <c r="E54" i="1"/>
  <c r="E82" i="1" s="1"/>
  <c r="E35" i="1"/>
  <c r="E63" i="1" s="1"/>
  <c r="E107" i="1" l="1"/>
  <c r="E103" i="1"/>
  <c r="E99" i="1"/>
  <c r="I111" i="1"/>
  <c r="I103" i="1"/>
  <c r="M96" i="1"/>
  <c r="M111" i="1"/>
  <c r="I107" i="1"/>
  <c r="M112" i="1"/>
  <c r="M104" i="1"/>
  <c r="M100" i="1"/>
  <c r="M92" i="1"/>
  <c r="E91" i="1"/>
  <c r="E90" i="1"/>
  <c r="E105" i="1"/>
  <c r="E97" i="1"/>
  <c r="E93" i="1"/>
  <c r="E112" i="1"/>
  <c r="E95" i="1"/>
  <c r="I90" i="1"/>
  <c r="I109" i="1"/>
  <c r="I105" i="1"/>
  <c r="I101" i="1"/>
  <c r="I97" i="1"/>
  <c r="M110" i="1"/>
  <c r="M106" i="1"/>
  <c r="M102" i="1"/>
  <c r="M98" i="1"/>
  <c r="M94" i="1"/>
  <c r="M105" i="1"/>
  <c r="E108" i="1"/>
  <c r="E109" i="1"/>
  <c r="E101" i="1"/>
  <c r="E104" i="1"/>
  <c r="E100" i="1"/>
  <c r="E96" i="1"/>
  <c r="E98" i="1"/>
  <c r="E94" i="1"/>
  <c r="I91" i="1"/>
  <c r="E102" i="1"/>
  <c r="E106" i="1"/>
  <c r="E110" i="1"/>
  <c r="I110" i="1"/>
  <c r="I106" i="1"/>
  <c r="I98" i="1"/>
  <c r="I94" i="1"/>
  <c r="I93" i="1"/>
  <c r="M107" i="1"/>
  <c r="M103" i="1"/>
  <c r="M99" i="1"/>
  <c r="M91" i="1"/>
  <c r="I102" i="1"/>
  <c r="M108" i="1"/>
  <c r="I112" i="1"/>
  <c r="E111" i="1"/>
  <c r="I99" i="1"/>
  <c r="E92" i="1"/>
  <c r="I108" i="1"/>
  <c r="I104" i="1"/>
  <c r="I100" i="1"/>
  <c r="I96" i="1"/>
  <c r="I92" i="1"/>
  <c r="I95" i="1"/>
  <c r="M95" i="1"/>
</calcChain>
</file>

<file path=xl/sharedStrings.xml><?xml version="1.0" encoding="utf-8"?>
<sst xmlns="http://schemas.openxmlformats.org/spreadsheetml/2006/main" count="503" uniqueCount="105">
  <si>
    <t xml:space="preserve">Master </t>
  </si>
  <si>
    <t>washexperiment 04</t>
  </si>
  <si>
    <t>Block1</t>
  </si>
  <si>
    <t>Block2</t>
  </si>
  <si>
    <t>Block3</t>
  </si>
  <si>
    <t>Verification</t>
  </si>
  <si>
    <t>GFP</t>
  </si>
  <si>
    <t>Cycle1</t>
  </si>
  <si>
    <t>Cycle2</t>
  </si>
  <si>
    <t>Cycle3</t>
  </si>
  <si>
    <t>Washing</t>
  </si>
  <si>
    <t>average</t>
  </si>
  <si>
    <t>deviation</t>
  </si>
  <si>
    <t>Average</t>
  </si>
  <si>
    <t>A1 - D1</t>
  </si>
  <si>
    <t>neg. control</t>
  </si>
  <si>
    <t>A2 - D2</t>
  </si>
  <si>
    <t>pos. Control</t>
  </si>
  <si>
    <t>A11 - D11</t>
  </si>
  <si>
    <t>Empty</t>
  </si>
  <si>
    <t>A3 - D3</t>
  </si>
  <si>
    <t>1,5% SDS</t>
  </si>
  <si>
    <t>1% SDS</t>
  </si>
  <si>
    <t>A5 - D5</t>
  </si>
  <si>
    <t>1,25% SDS</t>
  </si>
  <si>
    <t>0,75% SDS</t>
  </si>
  <si>
    <t>A6 - D6</t>
  </si>
  <si>
    <t>0,5% SDS</t>
  </si>
  <si>
    <t>A4 - D4</t>
  </si>
  <si>
    <t>0,25% SDS</t>
  </si>
  <si>
    <t>A7 - D7</t>
  </si>
  <si>
    <t>2% Tx100</t>
  </si>
  <si>
    <t>12% Tx100</t>
  </si>
  <si>
    <t>32% Tx100</t>
  </si>
  <si>
    <t>22% Tween</t>
  </si>
  <si>
    <t>A8 - D8</t>
  </si>
  <si>
    <t>4% Tx100</t>
  </si>
  <si>
    <t>14% Tx100</t>
  </si>
  <si>
    <t>34% Tx100</t>
  </si>
  <si>
    <t>24% Tween</t>
  </si>
  <si>
    <t>A9 - D9</t>
  </si>
  <si>
    <t>6% Tx100</t>
  </si>
  <si>
    <t>16% Tx100</t>
  </si>
  <si>
    <t>36% Tx100</t>
  </si>
  <si>
    <t>26% Tween</t>
  </si>
  <si>
    <t>A10 - D10</t>
  </si>
  <si>
    <t>8% Tx100</t>
  </si>
  <si>
    <t>18% Tx100</t>
  </si>
  <si>
    <t>38% Tx100</t>
  </si>
  <si>
    <t>28% Tween</t>
  </si>
  <si>
    <t>E1 - H1</t>
  </si>
  <si>
    <t>2% Tween</t>
  </si>
  <si>
    <t>12% Tween</t>
  </si>
  <si>
    <t>32% Tween</t>
  </si>
  <si>
    <t>E2 - H2</t>
  </si>
  <si>
    <t>4% Tween</t>
  </si>
  <si>
    <t>14% Tween</t>
  </si>
  <si>
    <t>34% Tween</t>
  </si>
  <si>
    <t>E3 - H3</t>
  </si>
  <si>
    <t>6% Tween</t>
  </si>
  <si>
    <t>16% Tween</t>
  </si>
  <si>
    <t>36% Tween</t>
  </si>
  <si>
    <t>E4 - H4</t>
  </si>
  <si>
    <t>8% Tween</t>
  </si>
  <si>
    <t>18% Tween</t>
  </si>
  <si>
    <t>38% Tween</t>
  </si>
  <si>
    <t>E5 - H5</t>
  </si>
  <si>
    <t>2% Shamp.1</t>
  </si>
  <si>
    <t>12% Shamp.1</t>
  </si>
  <si>
    <t>32% Shamp.1</t>
  </si>
  <si>
    <t>E6 - H6</t>
  </si>
  <si>
    <t>4% Shamp.1</t>
  </si>
  <si>
    <t>14% Shamp.1</t>
  </si>
  <si>
    <t>34% Shamp.1</t>
  </si>
  <si>
    <t>E7 - H7</t>
  </si>
  <si>
    <t>6% Shamp.1</t>
  </si>
  <si>
    <t>16% Shamp.1</t>
  </si>
  <si>
    <t>36% Shamp.1</t>
  </si>
  <si>
    <t>E8 - H8</t>
  </si>
  <si>
    <t>8% Shamp.1</t>
  </si>
  <si>
    <t>18% Shamp.1</t>
  </si>
  <si>
    <t>38% Shamp.1</t>
  </si>
  <si>
    <t>E9 - H9</t>
  </si>
  <si>
    <t>2% Shamp.2</t>
  </si>
  <si>
    <t>12% Shamp.2</t>
  </si>
  <si>
    <t>32% Shamp.2</t>
  </si>
  <si>
    <t>22% Shamp.1</t>
  </si>
  <si>
    <t>E10 - H10</t>
  </si>
  <si>
    <t>4% Shamp.2</t>
  </si>
  <si>
    <t>14% Shamp.2</t>
  </si>
  <si>
    <t>34% Shamp.2</t>
  </si>
  <si>
    <t>24%Shamp.1</t>
  </si>
  <si>
    <t>E11 - H11</t>
  </si>
  <si>
    <t>6% Shamp.2</t>
  </si>
  <si>
    <t>16% Shamp.2</t>
  </si>
  <si>
    <t>36% Shamp.2</t>
  </si>
  <si>
    <t>26% Shamp.1</t>
  </si>
  <si>
    <t>E12 - H12</t>
  </si>
  <si>
    <t>8% Shamp.2</t>
  </si>
  <si>
    <t>18% Shamp.2</t>
  </si>
  <si>
    <t>38% Shamp.2</t>
  </si>
  <si>
    <t>28% Shamp.1</t>
  </si>
  <si>
    <t>Det-Det difference</t>
  </si>
  <si>
    <t>Efficiency</t>
  </si>
  <si>
    <t>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</si>
</sst>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/>
    <xf numFmtId="0" fontId="0" fillId="0" borderId="0" xfId="0" applyFill="1" applyBorder="1"/>
    <xf numFmtId="0" fontId="0" fillId="0" borderId="2" xfId="0" applyBorder="1"/>
    <xf numFmtId="0" fontId="0" fillId="0" borderId="1" xfId="0" applyFill="1" applyBorder="1"/>
    <xf numFmtId="164" fontId="0" fillId="0" borderId="0" xfId="0" applyNumberFormat="1"/>
    <xf numFmtId="164" fontId="0" fillId="0" borderId="1" xfId="0" applyNumberFormat="1" applyBorder="1"/>
    <xf numFmtId="164" fontId="0" fillId="2" borderId="0" xfId="0" applyNumberFormat="1" applyFill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0" xfId="0" applyNumberFormat="1" applyBorder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Tabelle1!$E$2:$E$3</c:f>
              <c:strCache>
                <c:ptCount val="2"/>
                <c:pt idx="0">
                  <c:v>Block1</c:v>
                </c:pt>
                <c:pt idx="1">
                  <c:v>Cycle1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Tabelle1!$E$93:$E$96</c:f>
                <c:numCache>
                  <c:formatCode>General</c:formatCode>
                  <c:ptCount val="4"/>
                  <c:pt idx="0">
                    <c:v>1.5824253802989094E-4</c:v>
                  </c:pt>
                  <c:pt idx="1">
                    <c:v>0.27530222432007923</c:v>
                  </c:pt>
                  <c:pt idx="2">
                    <c:v>0.17729984821942274</c:v>
                  </c:pt>
                  <c:pt idx="3">
                    <c:v>0.29297906075708485</c:v>
                  </c:pt>
                </c:numCache>
              </c:numRef>
            </c:plus>
            <c:minus>
              <c:numRef>
                <c:f>Tabelle1!$E$93:$E$96</c:f>
                <c:numCache>
                  <c:formatCode>General</c:formatCode>
                  <c:ptCount val="4"/>
                  <c:pt idx="0">
                    <c:v>1.5824253802989094E-4</c:v>
                  </c:pt>
                  <c:pt idx="1">
                    <c:v>0.27530222432007923</c:v>
                  </c:pt>
                  <c:pt idx="2">
                    <c:v>0.17729984821942274</c:v>
                  </c:pt>
                  <c:pt idx="3">
                    <c:v>0.29297906075708485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Tabelle1!$S$73:$S$74</c:f>
              <c:strCache>
                <c:ptCount val="2"/>
                <c:pt idx="0">
                  <c:v>1% SDS</c:v>
                </c:pt>
                <c:pt idx="1">
                  <c:v>1,5% SDS</c:v>
                </c:pt>
              </c:strCache>
            </c:strRef>
          </c:cat>
          <c:val>
            <c:numRef>
              <c:f>Tabelle1!$T$73:$T$74</c:f>
              <c:numCache>
                <c:formatCode>0.00</c:formatCode>
                <c:ptCount val="2"/>
                <c:pt idx="0">
                  <c:v>0.83973919011667808</c:v>
                </c:pt>
                <c:pt idx="1">
                  <c:v>1.0003356831151393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9-4181-A2E8-3075E2D69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3191384"/>
        <c:axId val="583193680"/>
      </c:barChart>
      <c:catAx>
        <c:axId val="58319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93680"/>
        <c:crosses val="autoZero"/>
        <c:auto val="1"/>
        <c:lblAlgn val="ctr"/>
        <c:lblOffset val="100"/>
        <c:noMultiLvlLbl val="0"/>
      </c:catAx>
      <c:valAx>
        <c:axId val="5831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91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Tabelle1!$S$2:$S$3</c:f>
              <c:strCache>
                <c:ptCount val="2"/>
                <c:pt idx="0">
                  <c:v>Block3</c:v>
                </c:pt>
                <c:pt idx="1">
                  <c:v>Cycle1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Tabelle1!$M$101:$M$104</c:f>
                <c:numCache>
                  <c:formatCode>General</c:formatCode>
                  <c:ptCount val="4"/>
                  <c:pt idx="0">
                    <c:v>1.5781739237984982E-3</c:v>
                  </c:pt>
                  <c:pt idx="1">
                    <c:v>5.7431855079894061E-2</c:v>
                  </c:pt>
                  <c:pt idx="2">
                    <c:v>9.4026765651574751E-2</c:v>
                  </c:pt>
                  <c:pt idx="3">
                    <c:v>0.23778775006851194</c:v>
                  </c:pt>
                </c:numCache>
              </c:numRef>
            </c:plus>
            <c:minus>
              <c:numRef>
                <c:f>Tabelle1!$M$101:$M$104</c:f>
                <c:numCache>
                  <c:formatCode>General</c:formatCode>
                  <c:ptCount val="4"/>
                  <c:pt idx="0">
                    <c:v>1.5781739237984982E-3</c:v>
                  </c:pt>
                  <c:pt idx="1">
                    <c:v>5.7431855079894061E-2</c:v>
                  </c:pt>
                  <c:pt idx="2">
                    <c:v>9.4026765651574751E-2</c:v>
                  </c:pt>
                  <c:pt idx="3">
                    <c:v>0.23778775006851194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Tabelle1!$L$74:$L$77</c:f>
              <c:strCache>
                <c:ptCount val="4"/>
                <c:pt idx="0">
                  <c:v>32% Tween</c:v>
                </c:pt>
                <c:pt idx="1">
                  <c:v>34% Tween</c:v>
                </c:pt>
                <c:pt idx="2">
                  <c:v>36% Tween</c:v>
                </c:pt>
                <c:pt idx="3">
                  <c:v>38% Tween</c:v>
                </c:pt>
              </c:strCache>
            </c:strRef>
          </c:cat>
          <c:val>
            <c:numRef>
              <c:f>Tabelle1!$M$74:$M$77</c:f>
              <c:numCache>
                <c:formatCode>0.000</c:formatCode>
                <c:ptCount val="4"/>
                <c:pt idx="0">
                  <c:v>0.13506711409395974</c:v>
                </c:pt>
                <c:pt idx="1">
                  <c:v>0.29216867469879521</c:v>
                </c:pt>
                <c:pt idx="2">
                  <c:v>0.3220183486238532</c:v>
                </c:pt>
                <c:pt idx="3">
                  <c:v>0.45731707317073172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B-4247-BF3F-40FF6A082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2203384"/>
        <c:axId val="592203712"/>
      </c:barChart>
      <c:catAx>
        <c:axId val="59220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03712"/>
        <c:crosses val="autoZero"/>
        <c:auto val="1"/>
        <c:lblAlgn val="ctr"/>
        <c:lblOffset val="100"/>
        <c:noMultiLvlLbl val="0"/>
      </c:catAx>
      <c:valAx>
        <c:axId val="592203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0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Tabelle1!$L$2:$L$3</c:f>
              <c:strCache>
                <c:ptCount val="2"/>
                <c:pt idx="0">
                  <c:v>Block2</c:v>
                </c:pt>
                <c:pt idx="1">
                  <c:v>Cycle1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Tabelle1!$I$105:$I$108</c:f>
                <c:numCache>
                  <c:formatCode>General</c:formatCode>
                  <c:ptCount val="4"/>
                  <c:pt idx="0">
                    <c:v>0.3229718411408648</c:v>
                  </c:pt>
                  <c:pt idx="1">
                    <c:v>0.77882192847512988</c:v>
                  </c:pt>
                  <c:pt idx="2">
                    <c:v>1.3016344273420584</c:v>
                  </c:pt>
                  <c:pt idx="3">
                    <c:v>2.8101627267352183</c:v>
                  </c:pt>
                </c:numCache>
              </c:numRef>
            </c:plus>
            <c:minus>
              <c:numRef>
                <c:f>Tabelle1!$I$105:$I$108</c:f>
                <c:numCache>
                  <c:formatCode>General</c:formatCode>
                  <c:ptCount val="4"/>
                  <c:pt idx="0">
                    <c:v>0.3229718411408648</c:v>
                  </c:pt>
                  <c:pt idx="1">
                    <c:v>0.77882192847512988</c:v>
                  </c:pt>
                  <c:pt idx="2">
                    <c:v>1.3016344273420584</c:v>
                  </c:pt>
                  <c:pt idx="3">
                    <c:v>2.8101627267352183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Tabelle1!$H$78:$H$81</c:f>
              <c:strCache>
                <c:ptCount val="4"/>
                <c:pt idx="0">
                  <c:v>12% Shamp.1</c:v>
                </c:pt>
                <c:pt idx="1">
                  <c:v>14% Shamp.1</c:v>
                </c:pt>
                <c:pt idx="2">
                  <c:v>16% Shamp.1</c:v>
                </c:pt>
                <c:pt idx="3">
                  <c:v>18% Shamp.1</c:v>
                </c:pt>
              </c:strCache>
            </c:strRef>
          </c:cat>
          <c:val>
            <c:numRef>
              <c:f>Tabelle1!$I$78:$I$81</c:f>
              <c:numCache>
                <c:formatCode>0.000</c:formatCode>
                <c:ptCount val="4"/>
                <c:pt idx="0">
                  <c:v>0.30505709624796085</c:v>
                </c:pt>
                <c:pt idx="1">
                  <c:v>0.56002982848620431</c:v>
                </c:pt>
                <c:pt idx="2">
                  <c:v>0.73078379401741766</c:v>
                </c:pt>
                <c:pt idx="3">
                  <c:v>0.83263422818791943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6-471F-B0A7-9351EB838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9481496"/>
        <c:axId val="399479200"/>
      </c:barChart>
      <c:catAx>
        <c:axId val="39948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479200"/>
        <c:crosses val="autoZero"/>
        <c:auto val="1"/>
        <c:lblAlgn val="ctr"/>
        <c:lblOffset val="100"/>
        <c:noMultiLvlLbl val="0"/>
      </c:catAx>
      <c:valAx>
        <c:axId val="3994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481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GFP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Tabelle1!$D$5:$D$27</c:f>
                <c:numCache>
                  <c:formatCode>General</c:formatCode>
                  <c:ptCount val="23"/>
                  <c:pt idx="0">
                    <c:v>462.6</c:v>
                  </c:pt>
                  <c:pt idx="1">
                    <c:v>202.3</c:v>
                  </c:pt>
                  <c:pt idx="2">
                    <c:v>142</c:v>
                  </c:pt>
                  <c:pt idx="3">
                    <c:v>367.6</c:v>
                  </c:pt>
                  <c:pt idx="4">
                    <c:v>490.6</c:v>
                  </c:pt>
                  <c:pt idx="5">
                    <c:v>400</c:v>
                  </c:pt>
                  <c:pt idx="6">
                    <c:v>242.7</c:v>
                  </c:pt>
                  <c:pt idx="7">
                    <c:v>383</c:v>
                  </c:pt>
                  <c:pt idx="8">
                    <c:v>373.2</c:v>
                  </c:pt>
                  <c:pt idx="9">
                    <c:v>566.9</c:v>
                  </c:pt>
                  <c:pt idx="10">
                    <c:v>533.79999999999995</c:v>
                  </c:pt>
                  <c:pt idx="11">
                    <c:v>576.4</c:v>
                  </c:pt>
                  <c:pt idx="12">
                    <c:v>384</c:v>
                  </c:pt>
                  <c:pt idx="13">
                    <c:v>486.1</c:v>
                  </c:pt>
                  <c:pt idx="14">
                    <c:v>459.5</c:v>
                  </c:pt>
                  <c:pt idx="15">
                    <c:v>337.9</c:v>
                  </c:pt>
                  <c:pt idx="16">
                    <c:v>529.9</c:v>
                  </c:pt>
                  <c:pt idx="17">
                    <c:v>563.4</c:v>
                  </c:pt>
                  <c:pt idx="18">
                    <c:v>347.2</c:v>
                  </c:pt>
                  <c:pt idx="19">
                    <c:v>743</c:v>
                  </c:pt>
                  <c:pt idx="20">
                    <c:v>623.29999999999995</c:v>
                  </c:pt>
                  <c:pt idx="21">
                    <c:v>415.9</c:v>
                  </c:pt>
                  <c:pt idx="22">
                    <c:v>693.1</c:v>
                  </c:pt>
                </c:numCache>
              </c:numRef>
            </c:plus>
            <c:minus>
              <c:numRef>
                <c:f>Tabelle1!$D$5:$D$27</c:f>
                <c:numCache>
                  <c:formatCode>General</c:formatCode>
                  <c:ptCount val="23"/>
                  <c:pt idx="0">
                    <c:v>462.6</c:v>
                  </c:pt>
                  <c:pt idx="1">
                    <c:v>202.3</c:v>
                  </c:pt>
                  <c:pt idx="2">
                    <c:v>142</c:v>
                  </c:pt>
                  <c:pt idx="3">
                    <c:v>367.6</c:v>
                  </c:pt>
                  <c:pt idx="4">
                    <c:v>490.6</c:v>
                  </c:pt>
                  <c:pt idx="5">
                    <c:v>400</c:v>
                  </c:pt>
                  <c:pt idx="6">
                    <c:v>242.7</c:v>
                  </c:pt>
                  <c:pt idx="7">
                    <c:v>383</c:v>
                  </c:pt>
                  <c:pt idx="8">
                    <c:v>373.2</c:v>
                  </c:pt>
                  <c:pt idx="9">
                    <c:v>566.9</c:v>
                  </c:pt>
                  <c:pt idx="10">
                    <c:v>533.79999999999995</c:v>
                  </c:pt>
                  <c:pt idx="11">
                    <c:v>576.4</c:v>
                  </c:pt>
                  <c:pt idx="12">
                    <c:v>384</c:v>
                  </c:pt>
                  <c:pt idx="13">
                    <c:v>486.1</c:v>
                  </c:pt>
                  <c:pt idx="14">
                    <c:v>459.5</c:v>
                  </c:pt>
                  <c:pt idx="15">
                    <c:v>337.9</c:v>
                  </c:pt>
                  <c:pt idx="16">
                    <c:v>529.9</c:v>
                  </c:pt>
                  <c:pt idx="17">
                    <c:v>563.4</c:v>
                  </c:pt>
                  <c:pt idx="18">
                    <c:v>347.2</c:v>
                  </c:pt>
                  <c:pt idx="19">
                    <c:v>743</c:v>
                  </c:pt>
                  <c:pt idx="20">
                    <c:v>623.29999999999995</c:v>
                  </c:pt>
                  <c:pt idx="21">
                    <c:v>415.9</c:v>
                  </c:pt>
                  <c:pt idx="22">
                    <c:v>693.1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strRef>
              <c:f>Tabelle1!$A$5:$A$27</c:f>
              <c:strCache>
                <c:ptCount val="23"/>
                <c:pt idx="0">
                  <c:v>A1 - D1</c:v>
                </c:pt>
                <c:pt idx="1">
                  <c:v>A2 - D2</c:v>
                </c:pt>
                <c:pt idx="2">
                  <c:v>A11 - D11</c:v>
                </c:pt>
                <c:pt idx="3">
                  <c:v>A3 - D3</c:v>
                </c:pt>
                <c:pt idx="4">
                  <c:v>A5 - D5</c:v>
                </c:pt>
                <c:pt idx="5">
                  <c:v>A6 - D6</c:v>
                </c:pt>
                <c:pt idx="6">
                  <c:v>A4 - D4</c:v>
                </c:pt>
                <c:pt idx="7">
                  <c:v>A7 - D7</c:v>
                </c:pt>
                <c:pt idx="8">
                  <c:v>A8 - D8</c:v>
                </c:pt>
                <c:pt idx="9">
                  <c:v>A9 - D9</c:v>
                </c:pt>
                <c:pt idx="10">
                  <c:v>A10 - D10</c:v>
                </c:pt>
                <c:pt idx="11">
                  <c:v>E1 - H1</c:v>
                </c:pt>
                <c:pt idx="12">
                  <c:v>E2 - H2</c:v>
                </c:pt>
                <c:pt idx="13">
                  <c:v>E3 - H3</c:v>
                </c:pt>
                <c:pt idx="14">
                  <c:v>E4 - H4</c:v>
                </c:pt>
                <c:pt idx="15">
                  <c:v>E5 - H5</c:v>
                </c:pt>
                <c:pt idx="16">
                  <c:v>E6 - H6</c:v>
                </c:pt>
                <c:pt idx="17">
                  <c:v>E7 - H7</c:v>
                </c:pt>
                <c:pt idx="18">
                  <c:v>E8 - H8</c:v>
                </c:pt>
                <c:pt idx="19">
                  <c:v>E9 - H9</c:v>
                </c:pt>
                <c:pt idx="20">
                  <c:v>E10 - H10</c:v>
                </c:pt>
                <c:pt idx="21">
                  <c:v>E11 - H11</c:v>
                </c:pt>
                <c:pt idx="22">
                  <c:v>E12 - H12</c:v>
                </c:pt>
              </c:strCache>
            </c:strRef>
          </c:cat>
          <c:val>
            <c:numRef>
              <c:f>Tabelle1!$C$5:$C$27</c:f>
              <c:numCache>
                <c:formatCode>General</c:formatCode>
                <c:ptCount val="23"/>
                <c:pt idx="0">
                  <c:v>3007</c:v>
                </c:pt>
                <c:pt idx="1">
                  <c:v>2370</c:v>
                </c:pt>
                <c:pt idx="2">
                  <c:v>71</c:v>
                </c:pt>
                <c:pt idx="3">
                  <c:v>2979</c:v>
                </c:pt>
                <c:pt idx="4">
                  <c:v>2914</c:v>
                </c:pt>
                <c:pt idx="5">
                  <c:v>2817</c:v>
                </c:pt>
                <c:pt idx="6">
                  <c:v>2868</c:v>
                </c:pt>
                <c:pt idx="7">
                  <c:v>2961</c:v>
                </c:pt>
                <c:pt idx="8">
                  <c:v>3033</c:v>
                </c:pt>
                <c:pt idx="9">
                  <c:v>2723</c:v>
                </c:pt>
                <c:pt idx="10">
                  <c:v>2568</c:v>
                </c:pt>
                <c:pt idx="11">
                  <c:v>2381</c:v>
                </c:pt>
                <c:pt idx="12">
                  <c:v>2264</c:v>
                </c:pt>
                <c:pt idx="13">
                  <c:v>2016</c:v>
                </c:pt>
                <c:pt idx="14">
                  <c:v>2359</c:v>
                </c:pt>
                <c:pt idx="15">
                  <c:v>2414</c:v>
                </c:pt>
                <c:pt idx="16">
                  <c:v>2785</c:v>
                </c:pt>
                <c:pt idx="17">
                  <c:v>2468</c:v>
                </c:pt>
                <c:pt idx="18">
                  <c:v>3244</c:v>
                </c:pt>
                <c:pt idx="19">
                  <c:v>2331</c:v>
                </c:pt>
                <c:pt idx="20">
                  <c:v>2318</c:v>
                </c:pt>
                <c:pt idx="21">
                  <c:v>2686</c:v>
                </c:pt>
                <c:pt idx="22">
                  <c:v>2723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C-4590-83BF-FE402302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2256968"/>
        <c:axId val="312255984"/>
      </c:barChart>
      <c:catAx>
        <c:axId val="312256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wells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55984"/>
        <c:crosses val="autoZero"/>
        <c:auto val="1"/>
        <c:lblAlgn val="ctr"/>
        <c:lblOffset val="100"/>
        <c:noMultiLvlLbl val="0"/>
      </c:catAx>
      <c:valAx>
        <c:axId val="312255984"/>
        <c:scaling>
          <c:orientation val="minMax"/>
          <c:max val="36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RFU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5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overview of efficency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Tabelle1!$S$71:$S$82</c:f>
              <c:strCache>
                <c:ptCount val="12"/>
                <c:pt idx="0">
                  <c:v>0,25% SDS</c:v>
                </c:pt>
                <c:pt idx="1">
                  <c:v>0,5% SDS</c:v>
                </c:pt>
                <c:pt idx="2">
                  <c:v>1% SDS</c:v>
                </c:pt>
                <c:pt idx="3">
                  <c:v>1,5% SDS</c:v>
                </c:pt>
                <c:pt idx="4">
                  <c:v>12% Shamp.1</c:v>
                </c:pt>
                <c:pt idx="5">
                  <c:v>14% Shamp.1</c:v>
                </c:pt>
                <c:pt idx="6">
                  <c:v>16% Shamp.1</c:v>
                </c:pt>
                <c:pt idx="7">
                  <c:v>18% Shamp.1</c:v>
                </c:pt>
                <c:pt idx="8">
                  <c:v>32% Tween</c:v>
                </c:pt>
                <c:pt idx="9">
                  <c:v>34% Tween</c:v>
                </c:pt>
                <c:pt idx="10">
                  <c:v>36% Tween</c:v>
                </c:pt>
                <c:pt idx="11">
                  <c:v>38% Tween</c:v>
                </c:pt>
              </c:strCache>
            </c:strRef>
          </c:cat>
          <c:val>
            <c:numRef>
              <c:f>Tabelle1!$T$71:$T$82</c:f>
              <c:numCache>
                <c:formatCode>0.00</c:formatCode>
                <c:ptCount val="12"/>
                <c:pt idx="0">
                  <c:v>0.30683403068340309</c:v>
                </c:pt>
                <c:pt idx="1">
                  <c:v>0.4323748668796592</c:v>
                </c:pt>
                <c:pt idx="2">
                  <c:v>0.83973919011667808</c:v>
                </c:pt>
                <c:pt idx="3">
                  <c:v>1.0003356831151393</c:v>
                </c:pt>
                <c:pt idx="4">
                  <c:v>0.30505709624796085</c:v>
                </c:pt>
                <c:pt idx="5">
                  <c:v>0.56002982848620431</c:v>
                </c:pt>
                <c:pt idx="6">
                  <c:v>0.73078379401741766</c:v>
                </c:pt>
                <c:pt idx="7">
                  <c:v>0.83263422818791943</c:v>
                </c:pt>
                <c:pt idx="8">
                  <c:v>0.13506711409395974</c:v>
                </c:pt>
                <c:pt idx="9">
                  <c:v>0.29216867469879521</c:v>
                </c:pt>
                <c:pt idx="10">
                  <c:v>0.3220183486238532</c:v>
                </c:pt>
                <c:pt idx="11">
                  <c:v>0.45731707317073172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E-49B2-B64A-C02564D6F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1845552"/>
        <c:axId val="431846208"/>
      </c:barChart>
      <c:catAx>
        <c:axId val="43184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46208"/>
        <c:crosses val="autoZero"/>
        <c:auto val="1"/>
        <c:lblAlgn val="ctr"/>
        <c:lblOffset val="100"/>
        <c:noMultiLvlLbl val="0"/>
      </c:catAx>
      <c:valAx>
        <c:axId val="4318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efficency[%]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4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609600</xdr:colOff>
      <xdr:row>15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5</xdr:col>
      <xdr:colOff>609600</xdr:colOff>
      <xdr:row>47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7620</xdr:rowOff>
    </xdr:from>
    <xdr:to>
      <xdr:col>5</xdr:col>
      <xdr:colOff>609600</xdr:colOff>
      <xdr:row>31</xdr:row>
      <xdr:rowOff>7620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15</xdr:col>
      <xdr:colOff>262890</xdr:colOff>
      <xdr:row>19</xdr:row>
      <xdr:rowOff>95250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14</xdr:col>
      <xdr:colOff>0</xdr:colOff>
      <xdr:row>36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opLeftCell="I55" workbookViewId="0">
      <selection activeCell="Q92" sqref="Q92"/>
    </sheetView>
  </sheetViews>
  <sheetFormatPr baseColWidth="10" defaultColWidth="11.42578125" defaultRowHeight="15" x14ac:dyDescent="0.25"/>
  <cols>
    <col min="8" max="8" width="13.140625" customWidth="1"/>
    <col min="19" max="19" width="12.42578125" customWidth="1"/>
  </cols>
  <sheetData>
    <row r="1" spans="1:28" x14ac:dyDescent="0.25">
      <c r="A1" t="s">
        <v>0</v>
      </c>
    </row>
    <row r="2" spans="1:28" x14ac:dyDescent="0.25">
      <c r="A2" s="6">
        <v>42612</v>
      </c>
      <c r="B2" t="s">
        <v>1</v>
      </c>
      <c r="E2" t="s">
        <v>2</v>
      </c>
      <c r="L2" t="s">
        <v>3</v>
      </c>
      <c r="S2" t="s">
        <v>4</v>
      </c>
      <c r="X2" s="7" t="s">
        <v>5</v>
      </c>
    </row>
    <row r="3" spans="1:28" x14ac:dyDescent="0.25">
      <c r="C3" t="s">
        <v>6</v>
      </c>
      <c r="D3" s="3"/>
      <c r="E3" t="s">
        <v>7</v>
      </c>
      <c r="G3" s="4"/>
      <c r="H3" t="s">
        <v>8</v>
      </c>
      <c r="J3" s="7" t="s">
        <v>9</v>
      </c>
      <c r="K3" s="3"/>
      <c r="L3" t="s">
        <v>7</v>
      </c>
      <c r="N3" s="4"/>
      <c r="O3" t="s">
        <v>8</v>
      </c>
      <c r="Q3" s="7" t="s">
        <v>9</v>
      </c>
      <c r="R3" s="3"/>
      <c r="S3" t="s">
        <v>7</v>
      </c>
      <c r="U3" s="4"/>
      <c r="V3" t="s">
        <v>8</v>
      </c>
      <c r="W3" s="3"/>
      <c r="X3" s="4" t="s">
        <v>6</v>
      </c>
      <c r="Y3" s="4"/>
      <c r="Z3" s="4"/>
      <c r="AA3" t="s">
        <v>10</v>
      </c>
    </row>
    <row r="4" spans="1:28" x14ac:dyDescent="0.25">
      <c r="C4" t="s">
        <v>11</v>
      </c>
      <c r="D4" s="3" t="s">
        <v>12</v>
      </c>
      <c r="F4" t="s">
        <v>13</v>
      </c>
      <c r="G4" s="3" t="s">
        <v>12</v>
      </c>
      <c r="H4" t="s">
        <v>13</v>
      </c>
      <c r="I4" s="3" t="s">
        <v>12</v>
      </c>
      <c r="J4" t="s">
        <v>13</v>
      </c>
      <c r="K4" s="3" t="s">
        <v>12</v>
      </c>
      <c r="M4" t="s">
        <v>13</v>
      </c>
      <c r="N4" s="3" t="s">
        <v>12</v>
      </c>
      <c r="O4" t="s">
        <v>13</v>
      </c>
      <c r="P4" s="3" t="s">
        <v>12</v>
      </c>
      <c r="Q4" t="s">
        <v>13</v>
      </c>
      <c r="R4" s="3" t="s">
        <v>12</v>
      </c>
      <c r="T4" t="s">
        <v>13</v>
      </c>
      <c r="U4" s="3" t="s">
        <v>12</v>
      </c>
      <c r="V4" t="s">
        <v>13</v>
      </c>
      <c r="W4" s="3" t="s">
        <v>12</v>
      </c>
      <c r="Y4" t="s">
        <v>13</v>
      </c>
      <c r="Z4" s="3" t="s">
        <v>12</v>
      </c>
      <c r="AA4" t="s">
        <v>13</v>
      </c>
      <c r="AB4" s="4" t="s">
        <v>12</v>
      </c>
    </row>
    <row r="5" spans="1:28" x14ac:dyDescent="0.25">
      <c r="A5" t="s">
        <v>14</v>
      </c>
      <c r="C5" s="5">
        <v>3007</v>
      </c>
      <c r="D5" s="1">
        <v>462.6</v>
      </c>
      <c r="E5" t="s">
        <v>15</v>
      </c>
      <c r="F5" s="5">
        <v>2230</v>
      </c>
      <c r="G5" s="1">
        <v>474.7</v>
      </c>
      <c r="H5" s="5">
        <v>1740</v>
      </c>
      <c r="I5" s="1">
        <v>297.8</v>
      </c>
      <c r="J5" s="5">
        <v>1913</v>
      </c>
      <c r="K5" s="1">
        <v>552.20000000000005</v>
      </c>
      <c r="L5" t="s">
        <v>15</v>
      </c>
      <c r="M5" s="5">
        <v>1789</v>
      </c>
      <c r="N5" s="1">
        <v>297.10000000000002</v>
      </c>
      <c r="O5" s="2">
        <v>1474</v>
      </c>
      <c r="P5" s="1">
        <v>430</v>
      </c>
      <c r="Q5" s="5">
        <v>1126</v>
      </c>
      <c r="R5" s="1">
        <v>379.4</v>
      </c>
      <c r="S5" t="s">
        <v>15</v>
      </c>
      <c r="T5" s="5">
        <v>1166</v>
      </c>
      <c r="U5" s="1">
        <v>310</v>
      </c>
      <c r="V5" s="5">
        <v>1312</v>
      </c>
      <c r="W5" s="1">
        <v>267.8</v>
      </c>
      <c r="X5" t="s">
        <v>15</v>
      </c>
      <c r="Y5" s="5">
        <v>2894</v>
      </c>
      <c r="Z5" s="1">
        <v>247.1</v>
      </c>
      <c r="AA5" s="5">
        <v>2112</v>
      </c>
      <c r="AB5" s="5">
        <v>346.3</v>
      </c>
    </row>
    <row r="6" spans="1:28" x14ac:dyDescent="0.25">
      <c r="A6" t="s">
        <v>16</v>
      </c>
      <c r="C6" s="5">
        <v>2370</v>
      </c>
      <c r="D6" s="1">
        <v>202.3</v>
      </c>
      <c r="E6" t="s">
        <v>17</v>
      </c>
      <c r="F6" s="5">
        <v>-3</v>
      </c>
      <c r="G6" s="1">
        <v>0.9</v>
      </c>
      <c r="H6" s="5">
        <v>-3</v>
      </c>
      <c r="I6" s="1">
        <v>4.9000000000000004</v>
      </c>
      <c r="J6" s="5">
        <v>1</v>
      </c>
      <c r="K6" s="1">
        <v>8</v>
      </c>
      <c r="L6" t="s">
        <v>17</v>
      </c>
      <c r="M6" s="5">
        <v>-14</v>
      </c>
      <c r="N6" s="1">
        <v>5.7</v>
      </c>
      <c r="O6" s="2">
        <v>-5</v>
      </c>
      <c r="P6" s="1">
        <v>2.2000000000000002</v>
      </c>
      <c r="Q6" s="5">
        <v>12</v>
      </c>
      <c r="R6" s="1">
        <v>2.5</v>
      </c>
      <c r="S6" t="s">
        <v>17</v>
      </c>
      <c r="T6" s="5">
        <v>-3</v>
      </c>
      <c r="U6" s="1">
        <v>1.4</v>
      </c>
      <c r="V6" s="5">
        <v>-4</v>
      </c>
      <c r="W6" s="1">
        <v>3.1</v>
      </c>
      <c r="X6" t="s">
        <v>17</v>
      </c>
      <c r="Y6" s="5">
        <v>2734</v>
      </c>
      <c r="Z6" s="1">
        <v>336.1</v>
      </c>
      <c r="AA6" s="5">
        <v>-8</v>
      </c>
      <c r="AB6" s="5">
        <v>1.5</v>
      </c>
    </row>
    <row r="7" spans="1:28" x14ac:dyDescent="0.25">
      <c r="A7" t="s">
        <v>18</v>
      </c>
      <c r="C7" s="5">
        <v>71</v>
      </c>
      <c r="D7" s="1">
        <v>142</v>
      </c>
      <c r="E7" t="s">
        <v>19</v>
      </c>
      <c r="F7" s="5">
        <v>1</v>
      </c>
      <c r="G7" s="1">
        <v>6.7</v>
      </c>
      <c r="H7" s="5">
        <v>-1</v>
      </c>
      <c r="I7" s="1">
        <v>2.5</v>
      </c>
      <c r="J7" s="5">
        <v>5</v>
      </c>
      <c r="K7" s="1">
        <v>8.9</v>
      </c>
      <c r="L7" t="s">
        <v>19</v>
      </c>
      <c r="M7" s="5">
        <v>-11</v>
      </c>
      <c r="N7" s="1">
        <v>3.1</v>
      </c>
      <c r="O7" s="2">
        <v>-1</v>
      </c>
      <c r="P7" s="1">
        <v>2.7</v>
      </c>
      <c r="Q7" s="5">
        <v>1</v>
      </c>
      <c r="R7" s="1">
        <v>3.3</v>
      </c>
      <c r="S7" t="s">
        <v>19</v>
      </c>
      <c r="T7" s="5">
        <v>-3</v>
      </c>
      <c r="U7" s="1">
        <v>3.1</v>
      </c>
      <c r="V7" s="5">
        <v>-6</v>
      </c>
      <c r="W7" s="1">
        <v>2.2000000000000002</v>
      </c>
      <c r="X7" t="s">
        <v>19</v>
      </c>
      <c r="Y7" s="5">
        <v>-1</v>
      </c>
      <c r="Z7" s="1">
        <v>0</v>
      </c>
      <c r="AA7" s="5">
        <v>126</v>
      </c>
      <c r="AB7" s="5">
        <v>23.5</v>
      </c>
    </row>
    <row r="8" spans="1:28" x14ac:dyDescent="0.25">
      <c r="A8" t="s">
        <v>20</v>
      </c>
      <c r="C8" s="5">
        <v>2979</v>
      </c>
      <c r="D8" s="1">
        <v>367.6</v>
      </c>
      <c r="E8" t="s">
        <v>21</v>
      </c>
      <c r="F8" s="5">
        <v>-1</v>
      </c>
      <c r="G8" s="1">
        <v>1.6</v>
      </c>
      <c r="H8" s="5">
        <v>0</v>
      </c>
      <c r="I8" s="1">
        <v>6.5</v>
      </c>
      <c r="J8" s="5">
        <v>0</v>
      </c>
      <c r="K8" s="1">
        <v>3.3</v>
      </c>
      <c r="L8" t="s">
        <v>21</v>
      </c>
      <c r="M8" s="5">
        <v>-14</v>
      </c>
      <c r="N8" s="1">
        <v>4.3</v>
      </c>
      <c r="O8" s="2">
        <v>-6</v>
      </c>
      <c r="P8" s="1">
        <v>3.7</v>
      </c>
      <c r="Q8" s="5">
        <v>8</v>
      </c>
      <c r="R8" s="1">
        <v>0.8</v>
      </c>
      <c r="S8" t="s">
        <v>21</v>
      </c>
      <c r="T8" s="5">
        <v>-1</v>
      </c>
      <c r="U8" s="1">
        <v>1.7</v>
      </c>
      <c r="V8" s="5">
        <v>-5</v>
      </c>
      <c r="W8" s="1">
        <v>1.3</v>
      </c>
      <c r="X8" t="s">
        <v>22</v>
      </c>
      <c r="Y8" s="5">
        <v>3028</v>
      </c>
      <c r="Z8" s="1">
        <v>448.2</v>
      </c>
      <c r="AA8" s="5">
        <v>83</v>
      </c>
      <c r="AB8" s="5">
        <v>11.5</v>
      </c>
    </row>
    <row r="9" spans="1:28" ht="15" customHeight="1" x14ac:dyDescent="0.25">
      <c r="A9" t="s">
        <v>23</v>
      </c>
      <c r="C9" s="5">
        <v>2914</v>
      </c>
      <c r="D9" s="1">
        <v>490.6</v>
      </c>
      <c r="E9" t="s">
        <v>22</v>
      </c>
      <c r="F9" s="5">
        <v>467</v>
      </c>
      <c r="G9" s="1">
        <v>93.9</v>
      </c>
      <c r="H9" s="5">
        <v>295</v>
      </c>
      <c r="I9" s="1">
        <v>65.2</v>
      </c>
      <c r="J9" s="5">
        <v>240</v>
      </c>
      <c r="K9" s="1">
        <v>51.6</v>
      </c>
      <c r="L9" t="s">
        <v>22</v>
      </c>
      <c r="M9" s="5">
        <v>92</v>
      </c>
      <c r="N9" s="1">
        <v>30.4</v>
      </c>
      <c r="O9" s="2">
        <v>51</v>
      </c>
      <c r="P9" s="1">
        <v>8.8000000000000007</v>
      </c>
      <c r="Q9" s="5">
        <v>30</v>
      </c>
      <c r="R9" s="1">
        <v>5</v>
      </c>
      <c r="S9" t="s">
        <v>24</v>
      </c>
      <c r="T9" s="5">
        <v>141</v>
      </c>
      <c r="U9" s="1">
        <v>25.7</v>
      </c>
      <c r="V9" s="5">
        <v>119</v>
      </c>
      <c r="W9" s="1">
        <v>24.9</v>
      </c>
      <c r="X9" t="s">
        <v>25</v>
      </c>
      <c r="Y9" s="5">
        <v>3005</v>
      </c>
      <c r="Z9" s="1">
        <v>503.2</v>
      </c>
      <c r="AA9" s="5">
        <v>44</v>
      </c>
      <c r="AB9" s="5">
        <v>11.3</v>
      </c>
    </row>
    <row r="10" spans="1:28" x14ac:dyDescent="0.25">
      <c r="A10" t="s">
        <v>26</v>
      </c>
      <c r="C10" s="5">
        <v>2817</v>
      </c>
      <c r="D10" s="1">
        <v>400</v>
      </c>
      <c r="E10" t="s">
        <v>27</v>
      </c>
      <c r="F10" s="5">
        <v>1599</v>
      </c>
      <c r="G10" s="1">
        <v>670.2</v>
      </c>
      <c r="H10" s="5">
        <v>1598</v>
      </c>
      <c r="I10" s="1">
        <v>191.7</v>
      </c>
      <c r="J10" s="5">
        <v>1317</v>
      </c>
      <c r="K10" s="1">
        <v>126.2</v>
      </c>
      <c r="L10" t="s">
        <v>25</v>
      </c>
      <c r="M10" s="5">
        <v>946</v>
      </c>
      <c r="N10" s="1">
        <v>161.1</v>
      </c>
      <c r="O10" s="2">
        <v>497</v>
      </c>
      <c r="P10" s="1">
        <v>63</v>
      </c>
      <c r="Q10" s="5">
        <v>252</v>
      </c>
      <c r="R10" s="1">
        <v>39.5</v>
      </c>
      <c r="S10" t="s">
        <v>22</v>
      </c>
      <c r="T10" s="5">
        <v>17</v>
      </c>
      <c r="U10" s="1">
        <v>5.0999999999999996</v>
      </c>
      <c r="V10" s="5">
        <v>15</v>
      </c>
      <c r="W10" s="1">
        <v>7.5</v>
      </c>
      <c r="X10" t="s">
        <v>27</v>
      </c>
      <c r="Y10" s="5">
        <v>3009</v>
      </c>
      <c r="Z10" s="1">
        <v>130.30000000000001</v>
      </c>
      <c r="AA10" s="5">
        <v>536</v>
      </c>
      <c r="AB10" s="5">
        <v>80.8</v>
      </c>
    </row>
    <row r="11" spans="1:28" x14ac:dyDescent="0.25">
      <c r="A11" t="s">
        <v>28</v>
      </c>
      <c r="C11" s="5">
        <v>2868</v>
      </c>
      <c r="D11" s="1">
        <v>242.7</v>
      </c>
      <c r="E11" t="s">
        <v>29</v>
      </c>
      <c r="F11" s="5">
        <v>1988</v>
      </c>
      <c r="G11" s="1">
        <v>547.20000000000005</v>
      </c>
      <c r="H11" s="5">
        <v>1368</v>
      </c>
      <c r="I11" s="1">
        <v>710.7</v>
      </c>
      <c r="J11" s="5">
        <v>1795</v>
      </c>
      <c r="K11" s="1">
        <v>451.2</v>
      </c>
      <c r="L11" t="s">
        <v>27</v>
      </c>
      <c r="M11" s="5">
        <v>857</v>
      </c>
      <c r="N11" s="1">
        <v>100</v>
      </c>
      <c r="O11" s="2">
        <v>607</v>
      </c>
      <c r="P11" s="1">
        <v>66.7</v>
      </c>
      <c r="Q11" s="5">
        <v>388</v>
      </c>
      <c r="R11" s="1">
        <v>54.2</v>
      </c>
      <c r="S11" t="s">
        <v>27</v>
      </c>
      <c r="T11" s="5">
        <v>374</v>
      </c>
      <c r="U11" s="1">
        <v>43.8</v>
      </c>
      <c r="V11" s="5">
        <v>339</v>
      </c>
      <c r="W11" s="1">
        <v>57.2</v>
      </c>
      <c r="X11" t="s">
        <v>29</v>
      </c>
      <c r="Y11" s="5">
        <v>2900</v>
      </c>
      <c r="Z11" s="1">
        <v>786.1</v>
      </c>
      <c r="AA11" s="5">
        <v>1483</v>
      </c>
      <c r="AB11" s="5">
        <v>794.2</v>
      </c>
    </row>
    <row r="12" spans="1:28" x14ac:dyDescent="0.25">
      <c r="A12" t="s">
        <v>30</v>
      </c>
      <c r="C12" s="5">
        <v>2961</v>
      </c>
      <c r="D12" s="1">
        <v>383</v>
      </c>
      <c r="E12" t="s">
        <v>31</v>
      </c>
      <c r="F12" s="5">
        <v>2921</v>
      </c>
      <c r="G12" s="1">
        <v>300.5</v>
      </c>
      <c r="H12" s="5">
        <v>2910</v>
      </c>
      <c r="I12" s="1">
        <v>337.2</v>
      </c>
      <c r="J12" s="5">
        <v>2513</v>
      </c>
      <c r="K12" s="1">
        <v>196.9</v>
      </c>
      <c r="L12" t="s">
        <v>32</v>
      </c>
      <c r="M12" s="5">
        <v>2698</v>
      </c>
      <c r="N12" s="1">
        <v>287.3</v>
      </c>
      <c r="O12" s="2">
        <v>1501</v>
      </c>
      <c r="P12" s="1">
        <v>458.4</v>
      </c>
      <c r="Q12" s="5">
        <v>1893</v>
      </c>
      <c r="R12" s="1">
        <v>176</v>
      </c>
      <c r="S12" t="s">
        <v>33</v>
      </c>
      <c r="T12" s="5">
        <v>1953</v>
      </c>
      <c r="U12" s="1">
        <v>214.6</v>
      </c>
      <c r="V12" s="5">
        <v>1941</v>
      </c>
      <c r="W12" s="1">
        <v>258.5</v>
      </c>
      <c r="X12" t="s">
        <v>34</v>
      </c>
      <c r="Y12" s="5">
        <v>2710</v>
      </c>
      <c r="Z12" s="1">
        <v>495.1</v>
      </c>
      <c r="AA12" s="5">
        <v>2398</v>
      </c>
      <c r="AB12" s="5">
        <v>375.2</v>
      </c>
    </row>
    <row r="13" spans="1:28" x14ac:dyDescent="0.25">
      <c r="A13" t="s">
        <v>35</v>
      </c>
      <c r="C13" s="5">
        <v>3033</v>
      </c>
      <c r="D13" s="1">
        <v>373.2</v>
      </c>
      <c r="E13" t="s">
        <v>36</v>
      </c>
      <c r="F13" s="5">
        <v>3107</v>
      </c>
      <c r="G13" s="1">
        <v>392</v>
      </c>
      <c r="H13" s="5">
        <v>3065</v>
      </c>
      <c r="I13" s="1">
        <v>341.1</v>
      </c>
      <c r="J13" s="5">
        <v>2849</v>
      </c>
      <c r="K13" s="1">
        <v>287.60000000000002</v>
      </c>
      <c r="L13" t="s">
        <v>37</v>
      </c>
      <c r="M13" s="5">
        <v>2544</v>
      </c>
      <c r="N13" s="1">
        <v>309.39999999999998</v>
      </c>
      <c r="O13" s="2">
        <v>1180</v>
      </c>
      <c r="P13" s="1">
        <v>370.6</v>
      </c>
      <c r="Q13" s="5">
        <v>1998</v>
      </c>
      <c r="R13" s="1">
        <v>262.60000000000002</v>
      </c>
      <c r="S13" t="s">
        <v>38</v>
      </c>
      <c r="T13" s="5">
        <v>1951</v>
      </c>
      <c r="U13" s="1">
        <v>298.39999999999998</v>
      </c>
      <c r="V13" s="5">
        <v>1969</v>
      </c>
      <c r="W13" s="1">
        <v>494.8</v>
      </c>
      <c r="X13" t="s">
        <v>39</v>
      </c>
      <c r="Y13" s="5">
        <v>2828</v>
      </c>
      <c r="Z13" s="1">
        <v>370.1</v>
      </c>
      <c r="AA13" s="5">
        <v>2306</v>
      </c>
      <c r="AB13" s="5">
        <v>207</v>
      </c>
    </row>
    <row r="14" spans="1:28" x14ac:dyDescent="0.25">
      <c r="A14" t="s">
        <v>40</v>
      </c>
      <c r="C14" s="5">
        <v>2723</v>
      </c>
      <c r="D14" s="1">
        <v>566.9</v>
      </c>
      <c r="E14" t="s">
        <v>41</v>
      </c>
      <c r="F14" s="5">
        <v>2697</v>
      </c>
      <c r="G14" s="1">
        <v>533.5</v>
      </c>
      <c r="H14" s="5">
        <v>2725</v>
      </c>
      <c r="I14" s="1">
        <v>646</v>
      </c>
      <c r="J14" s="5">
        <v>2513</v>
      </c>
      <c r="K14" s="1">
        <v>508.7</v>
      </c>
      <c r="L14" t="s">
        <v>42</v>
      </c>
      <c r="M14" s="5">
        <v>2339</v>
      </c>
      <c r="N14" s="1">
        <v>429.3</v>
      </c>
      <c r="O14" s="2">
        <v>1470</v>
      </c>
      <c r="P14" s="1">
        <v>273.10000000000002</v>
      </c>
      <c r="Q14" s="5">
        <v>1495</v>
      </c>
      <c r="R14" s="1">
        <v>118.6</v>
      </c>
      <c r="S14" t="s">
        <v>43</v>
      </c>
      <c r="T14" s="5">
        <v>1463</v>
      </c>
      <c r="U14" s="1">
        <v>85.2</v>
      </c>
      <c r="V14" s="5">
        <v>1328</v>
      </c>
      <c r="W14" s="1">
        <v>333.7</v>
      </c>
      <c r="X14" t="s">
        <v>44</v>
      </c>
      <c r="Y14" s="5">
        <v>2598</v>
      </c>
      <c r="Z14" s="1">
        <v>331.3</v>
      </c>
      <c r="AA14" s="5">
        <v>1884</v>
      </c>
      <c r="AB14" s="5">
        <v>252.2</v>
      </c>
    </row>
    <row r="15" spans="1:28" x14ac:dyDescent="0.25">
      <c r="A15" t="s">
        <v>45</v>
      </c>
      <c r="C15" s="5">
        <v>2568</v>
      </c>
      <c r="D15" s="1">
        <v>533.79999999999995</v>
      </c>
      <c r="E15" t="s">
        <v>46</v>
      </c>
      <c r="F15" s="5">
        <v>3308</v>
      </c>
      <c r="G15" s="1">
        <v>422.1</v>
      </c>
      <c r="H15" s="5">
        <v>3218</v>
      </c>
      <c r="I15" s="1">
        <v>481.5</v>
      </c>
      <c r="J15" s="5">
        <v>3127</v>
      </c>
      <c r="K15" s="1">
        <v>463.5</v>
      </c>
      <c r="L15" t="s">
        <v>47</v>
      </c>
      <c r="M15" s="5">
        <v>2900</v>
      </c>
      <c r="N15" s="1">
        <v>365.5</v>
      </c>
      <c r="O15" s="2">
        <v>1685</v>
      </c>
      <c r="P15" s="1">
        <v>204.9</v>
      </c>
      <c r="Q15" s="5">
        <v>1966</v>
      </c>
      <c r="R15" s="1">
        <v>279.8</v>
      </c>
      <c r="S15" t="s">
        <v>48</v>
      </c>
      <c r="T15" s="5">
        <v>1994</v>
      </c>
      <c r="U15" s="1">
        <v>272.3</v>
      </c>
      <c r="V15" s="5">
        <v>2638</v>
      </c>
      <c r="W15" s="1">
        <v>1074</v>
      </c>
      <c r="X15" t="s">
        <v>49</v>
      </c>
      <c r="Y15" s="5">
        <v>1760</v>
      </c>
      <c r="Z15" s="1">
        <v>356.7</v>
      </c>
      <c r="AA15" s="5">
        <v>1106</v>
      </c>
      <c r="AB15" s="5">
        <v>201.1</v>
      </c>
    </row>
    <row r="16" spans="1:28" x14ac:dyDescent="0.25">
      <c r="A16" t="s">
        <v>50</v>
      </c>
      <c r="C16" s="5">
        <v>2381</v>
      </c>
      <c r="D16" s="1">
        <v>576.4</v>
      </c>
      <c r="E16" t="s">
        <v>51</v>
      </c>
      <c r="F16" s="5">
        <v>2299</v>
      </c>
      <c r="G16" s="1">
        <v>573.6</v>
      </c>
      <c r="H16" s="5">
        <v>2605</v>
      </c>
      <c r="I16" s="1">
        <v>169.6</v>
      </c>
      <c r="J16" s="5">
        <v>2674</v>
      </c>
      <c r="K16" s="1">
        <v>263.5</v>
      </c>
      <c r="L16" t="s">
        <v>52</v>
      </c>
      <c r="M16" s="5">
        <v>1854</v>
      </c>
      <c r="N16" s="1">
        <v>207.4</v>
      </c>
      <c r="O16" s="2">
        <v>1514</v>
      </c>
      <c r="P16" s="1">
        <v>351.4</v>
      </c>
      <c r="Q16" s="5">
        <v>1192</v>
      </c>
      <c r="R16" s="1">
        <v>665</v>
      </c>
      <c r="S16" t="s">
        <v>53</v>
      </c>
      <c r="T16" s="5">
        <v>1031</v>
      </c>
      <c r="U16" s="1">
        <v>564.79999999999995</v>
      </c>
      <c r="V16" s="5">
        <v>895</v>
      </c>
      <c r="W16" s="1">
        <v>579.79999999999995</v>
      </c>
      <c r="X16" t="s">
        <v>53</v>
      </c>
      <c r="Y16" s="5">
        <v>2261</v>
      </c>
      <c r="Z16" s="1">
        <v>1256.5999999999999</v>
      </c>
      <c r="AA16" s="5">
        <v>705</v>
      </c>
      <c r="AB16" s="5">
        <v>437.3</v>
      </c>
    </row>
    <row r="17" spans="1:28" x14ac:dyDescent="0.25">
      <c r="A17" t="s">
        <v>54</v>
      </c>
      <c r="C17" s="5">
        <v>2264</v>
      </c>
      <c r="D17" s="1">
        <v>384</v>
      </c>
      <c r="E17" t="s">
        <v>55</v>
      </c>
      <c r="F17" s="5">
        <v>2356</v>
      </c>
      <c r="G17" s="1">
        <v>313.2</v>
      </c>
      <c r="H17" s="5">
        <v>2399</v>
      </c>
      <c r="I17" s="1">
        <v>377.4</v>
      </c>
      <c r="J17" s="5">
        <v>2072</v>
      </c>
      <c r="K17" s="1">
        <v>424.5</v>
      </c>
      <c r="L17" t="s">
        <v>56</v>
      </c>
      <c r="M17" s="5">
        <v>1832</v>
      </c>
      <c r="N17" s="1">
        <v>369.5</v>
      </c>
      <c r="O17" s="2">
        <v>1014</v>
      </c>
      <c r="P17" s="1">
        <v>273.7</v>
      </c>
      <c r="Q17" s="5">
        <v>996</v>
      </c>
      <c r="R17" s="1">
        <v>373</v>
      </c>
      <c r="S17" t="s">
        <v>57</v>
      </c>
      <c r="T17" s="5">
        <v>705</v>
      </c>
      <c r="U17" s="1">
        <v>269.8</v>
      </c>
      <c r="V17" s="5">
        <v>580</v>
      </c>
      <c r="W17" s="1">
        <v>235.4</v>
      </c>
      <c r="X17" t="s">
        <v>57</v>
      </c>
      <c r="Y17" s="5">
        <v>2823</v>
      </c>
      <c r="Z17" s="1">
        <v>331.8</v>
      </c>
      <c r="AA17" s="5">
        <v>906</v>
      </c>
      <c r="AB17" s="5">
        <v>93.9</v>
      </c>
    </row>
    <row r="18" spans="1:28" x14ac:dyDescent="0.25">
      <c r="A18" t="s">
        <v>58</v>
      </c>
      <c r="C18" s="5">
        <v>2016</v>
      </c>
      <c r="D18" s="1">
        <v>486.1</v>
      </c>
      <c r="E18" t="s">
        <v>59</v>
      </c>
      <c r="F18" s="5">
        <v>2503</v>
      </c>
      <c r="G18" s="1">
        <v>196.8</v>
      </c>
      <c r="H18" s="5">
        <v>2420</v>
      </c>
      <c r="I18" s="1">
        <v>192.9</v>
      </c>
      <c r="J18" s="5">
        <v>1978</v>
      </c>
      <c r="K18" s="1">
        <v>194.5</v>
      </c>
      <c r="L18" t="s">
        <v>60</v>
      </c>
      <c r="M18" s="5">
        <v>2094</v>
      </c>
      <c r="N18" s="1">
        <v>279.89999999999998</v>
      </c>
      <c r="O18" s="2">
        <v>421</v>
      </c>
      <c r="P18" s="1">
        <v>104.7</v>
      </c>
      <c r="Q18" s="5">
        <v>1090</v>
      </c>
      <c r="R18" s="1">
        <v>350</v>
      </c>
      <c r="S18" t="s">
        <v>61</v>
      </c>
      <c r="T18" s="5">
        <v>739</v>
      </c>
      <c r="U18" s="1">
        <v>213.4</v>
      </c>
      <c r="V18" s="5">
        <v>640</v>
      </c>
      <c r="W18" s="1">
        <v>198.2</v>
      </c>
      <c r="X18" t="s">
        <v>61</v>
      </c>
      <c r="Y18" s="5">
        <v>3149</v>
      </c>
      <c r="Z18" s="1">
        <v>282.10000000000002</v>
      </c>
      <c r="AA18" s="5">
        <v>563</v>
      </c>
      <c r="AB18" s="5">
        <v>112.3</v>
      </c>
    </row>
    <row r="19" spans="1:28" x14ac:dyDescent="0.25">
      <c r="A19" t="s">
        <v>62</v>
      </c>
      <c r="C19" s="5">
        <v>2359</v>
      </c>
      <c r="D19" s="1">
        <v>459.5</v>
      </c>
      <c r="E19" t="s">
        <v>63</v>
      </c>
      <c r="F19" s="5">
        <v>2739</v>
      </c>
      <c r="G19" s="1">
        <v>252.7</v>
      </c>
      <c r="H19" s="5">
        <v>2406</v>
      </c>
      <c r="I19" s="1">
        <v>201.4</v>
      </c>
      <c r="J19" s="5">
        <v>2571</v>
      </c>
      <c r="K19" s="1">
        <v>253</v>
      </c>
      <c r="L19" t="s">
        <v>64</v>
      </c>
      <c r="M19" s="5">
        <v>2003</v>
      </c>
      <c r="N19" s="1">
        <v>233</v>
      </c>
      <c r="O19" s="2">
        <v>288</v>
      </c>
      <c r="P19" s="1">
        <v>95.1</v>
      </c>
      <c r="Q19" s="5">
        <v>1312</v>
      </c>
      <c r="R19" s="1">
        <v>81.3</v>
      </c>
      <c r="S19" t="s">
        <v>65</v>
      </c>
      <c r="T19" s="5">
        <v>712</v>
      </c>
      <c r="U19" s="1">
        <v>109.1</v>
      </c>
      <c r="V19" s="5">
        <v>725</v>
      </c>
      <c r="W19" s="1">
        <v>67.400000000000006</v>
      </c>
      <c r="X19" t="s">
        <v>65</v>
      </c>
      <c r="Y19" s="5">
        <v>3040</v>
      </c>
      <c r="Z19" s="1">
        <v>144.6</v>
      </c>
      <c r="AA19" s="5">
        <v>752</v>
      </c>
      <c r="AB19" s="5">
        <v>126.8</v>
      </c>
    </row>
    <row r="20" spans="1:28" x14ac:dyDescent="0.25">
      <c r="A20" t="s">
        <v>66</v>
      </c>
      <c r="C20" s="5">
        <v>2414</v>
      </c>
      <c r="D20" s="1">
        <v>337.9</v>
      </c>
      <c r="E20" t="s">
        <v>67</v>
      </c>
      <c r="F20" s="5">
        <v>2696</v>
      </c>
      <c r="G20" s="1">
        <v>515.1</v>
      </c>
      <c r="H20" s="5">
        <v>2833</v>
      </c>
      <c r="I20" s="1">
        <v>558.4</v>
      </c>
      <c r="J20" s="5">
        <v>2452</v>
      </c>
      <c r="K20" s="1">
        <v>641.5</v>
      </c>
      <c r="L20" t="s">
        <v>68</v>
      </c>
      <c r="M20" s="5">
        <v>1704</v>
      </c>
      <c r="N20" s="1">
        <v>458.1</v>
      </c>
      <c r="O20" s="2">
        <v>2194</v>
      </c>
      <c r="P20" s="1">
        <v>137</v>
      </c>
      <c r="Q20" s="5">
        <v>1179</v>
      </c>
      <c r="R20" s="1">
        <v>280.10000000000002</v>
      </c>
      <c r="S20" t="s">
        <v>69</v>
      </c>
      <c r="T20" s="5">
        <v>244</v>
      </c>
      <c r="U20" s="1">
        <v>104.8</v>
      </c>
      <c r="V20" s="5">
        <v>327</v>
      </c>
      <c r="W20" s="1">
        <v>323.5</v>
      </c>
      <c r="X20" t="s">
        <v>68</v>
      </c>
      <c r="Y20" s="5">
        <v>2561</v>
      </c>
      <c r="Z20" s="1">
        <v>595.6</v>
      </c>
      <c r="AA20" s="5">
        <v>1960</v>
      </c>
      <c r="AB20" s="5">
        <v>292.2</v>
      </c>
    </row>
    <row r="21" spans="1:28" x14ac:dyDescent="0.25">
      <c r="A21" t="s">
        <v>70</v>
      </c>
      <c r="C21" s="5">
        <v>2785</v>
      </c>
      <c r="D21" s="1">
        <v>529.9</v>
      </c>
      <c r="E21" t="s">
        <v>71</v>
      </c>
      <c r="F21" s="5">
        <v>2878</v>
      </c>
      <c r="G21" s="1">
        <v>455.9</v>
      </c>
      <c r="H21" s="5">
        <v>2875</v>
      </c>
      <c r="I21" s="1">
        <v>508.7</v>
      </c>
      <c r="J21" s="5">
        <v>2682</v>
      </c>
      <c r="K21" s="1">
        <v>598.1</v>
      </c>
      <c r="L21" t="s">
        <v>72</v>
      </c>
      <c r="M21" s="5">
        <v>1180</v>
      </c>
      <c r="N21" s="1">
        <v>293.89999999999998</v>
      </c>
      <c r="O21" s="2">
        <v>2392</v>
      </c>
      <c r="P21" s="1">
        <v>313</v>
      </c>
      <c r="Q21" s="5">
        <v>758</v>
      </c>
      <c r="R21" s="1">
        <v>190.8</v>
      </c>
      <c r="S21" t="s">
        <v>73</v>
      </c>
      <c r="T21" s="5">
        <v>215</v>
      </c>
      <c r="U21" s="1">
        <v>102.3</v>
      </c>
      <c r="V21" s="5">
        <v>182</v>
      </c>
      <c r="W21" s="1">
        <v>124.3</v>
      </c>
      <c r="X21" t="s">
        <v>72</v>
      </c>
      <c r="Y21" s="5">
        <v>3113</v>
      </c>
      <c r="Z21" s="1">
        <v>155.1</v>
      </c>
      <c r="AA21" s="5">
        <v>1677</v>
      </c>
      <c r="AB21" s="5">
        <v>157.30000000000001</v>
      </c>
    </row>
    <row r="22" spans="1:28" x14ac:dyDescent="0.25">
      <c r="A22" t="s">
        <v>74</v>
      </c>
      <c r="C22" s="5">
        <v>2468</v>
      </c>
      <c r="D22" s="1">
        <v>563.4</v>
      </c>
      <c r="E22" t="s">
        <v>75</v>
      </c>
      <c r="F22" s="5">
        <v>2558</v>
      </c>
      <c r="G22" s="1">
        <v>489.6</v>
      </c>
      <c r="H22" s="5">
        <v>2590</v>
      </c>
      <c r="I22" s="1">
        <v>600.4</v>
      </c>
      <c r="J22" s="5">
        <v>2641</v>
      </c>
      <c r="K22" s="1">
        <v>515.6</v>
      </c>
      <c r="L22" t="s">
        <v>76</v>
      </c>
      <c r="M22" s="5">
        <v>711</v>
      </c>
      <c r="N22" s="1">
        <v>209.5</v>
      </c>
      <c r="O22" s="2">
        <v>2109</v>
      </c>
      <c r="P22" s="1">
        <v>321.89999999999998</v>
      </c>
      <c r="Q22" s="5">
        <v>306</v>
      </c>
      <c r="R22" s="1">
        <v>57</v>
      </c>
      <c r="S22" t="s">
        <v>77</v>
      </c>
      <c r="T22" s="5">
        <v>122</v>
      </c>
      <c r="U22" s="1">
        <v>62.7</v>
      </c>
      <c r="V22" s="5">
        <v>311</v>
      </c>
      <c r="W22" s="1">
        <v>350.1</v>
      </c>
      <c r="X22" t="s">
        <v>76</v>
      </c>
      <c r="Y22" s="5">
        <v>2755</v>
      </c>
      <c r="Z22" s="1">
        <v>355.5</v>
      </c>
      <c r="AA22" s="5">
        <v>525</v>
      </c>
      <c r="AB22" s="5">
        <v>38.299999999999997</v>
      </c>
    </row>
    <row r="23" spans="1:28" x14ac:dyDescent="0.25">
      <c r="A23" t="s">
        <v>78</v>
      </c>
      <c r="C23" s="5">
        <v>3244</v>
      </c>
      <c r="D23" s="1">
        <v>347.2</v>
      </c>
      <c r="E23" t="s">
        <v>79</v>
      </c>
      <c r="F23" s="5">
        <v>3226</v>
      </c>
      <c r="G23" s="1">
        <v>183.6</v>
      </c>
      <c r="H23" s="5">
        <v>2558</v>
      </c>
      <c r="I23" s="1">
        <v>518.4</v>
      </c>
      <c r="J23" s="5">
        <v>2384</v>
      </c>
      <c r="K23" s="1">
        <v>545.9</v>
      </c>
      <c r="L23" t="s">
        <v>80</v>
      </c>
      <c r="M23" s="5">
        <v>399</v>
      </c>
      <c r="N23" s="1">
        <v>169</v>
      </c>
      <c r="O23" s="2">
        <v>2432</v>
      </c>
      <c r="P23" s="1">
        <v>341.8</v>
      </c>
      <c r="Q23" s="5">
        <v>246</v>
      </c>
      <c r="R23" s="1">
        <v>65.8</v>
      </c>
      <c r="S23" t="s">
        <v>81</v>
      </c>
      <c r="T23" s="5">
        <v>104</v>
      </c>
      <c r="U23" s="1">
        <v>39.5</v>
      </c>
      <c r="V23" s="5">
        <v>300</v>
      </c>
      <c r="W23" s="1">
        <v>242.6</v>
      </c>
      <c r="X23" t="s">
        <v>80</v>
      </c>
      <c r="Y23" s="5">
        <v>2797</v>
      </c>
      <c r="Z23" s="1">
        <v>279.60000000000002</v>
      </c>
      <c r="AA23" s="5">
        <v>503</v>
      </c>
      <c r="AB23" s="5">
        <v>106.1</v>
      </c>
    </row>
    <row r="24" spans="1:28" x14ac:dyDescent="0.25">
      <c r="A24" t="s">
        <v>82</v>
      </c>
      <c r="C24" s="5">
        <v>2331</v>
      </c>
      <c r="D24" s="1">
        <v>743</v>
      </c>
      <c r="E24" t="s">
        <v>83</v>
      </c>
      <c r="F24" s="5">
        <v>2024</v>
      </c>
      <c r="G24" s="1">
        <v>252.8</v>
      </c>
      <c r="H24" s="5">
        <v>2069</v>
      </c>
      <c r="I24" s="1">
        <v>406.1</v>
      </c>
      <c r="J24" s="5">
        <v>1931</v>
      </c>
      <c r="K24" s="1">
        <v>510.7</v>
      </c>
      <c r="L24" t="s">
        <v>84</v>
      </c>
      <c r="M24" s="5">
        <v>2002</v>
      </c>
      <c r="N24" s="1">
        <v>543.20000000000005</v>
      </c>
      <c r="O24" s="2">
        <v>1702</v>
      </c>
      <c r="P24" s="1">
        <v>376.4</v>
      </c>
      <c r="Q24" s="5">
        <v>1438</v>
      </c>
      <c r="R24" s="1">
        <v>320.60000000000002</v>
      </c>
      <c r="S24" t="s">
        <v>85</v>
      </c>
      <c r="T24" s="5">
        <v>1519</v>
      </c>
      <c r="U24" s="1">
        <v>439.1</v>
      </c>
      <c r="V24" s="5">
        <v>1524</v>
      </c>
      <c r="W24" s="1">
        <v>364.2</v>
      </c>
      <c r="X24" t="s">
        <v>86</v>
      </c>
      <c r="Y24" s="5">
        <v>2575</v>
      </c>
      <c r="Z24" s="1">
        <v>416.4</v>
      </c>
      <c r="AA24" s="5">
        <v>156</v>
      </c>
      <c r="AB24" s="5">
        <v>62.9</v>
      </c>
    </row>
    <row r="25" spans="1:28" x14ac:dyDescent="0.25">
      <c r="A25" t="s">
        <v>87</v>
      </c>
      <c r="C25" s="5">
        <v>2318</v>
      </c>
      <c r="D25" s="1">
        <v>623.29999999999995</v>
      </c>
      <c r="E25" t="s">
        <v>88</v>
      </c>
      <c r="F25" s="5">
        <v>2409</v>
      </c>
      <c r="G25" s="1">
        <v>446.4</v>
      </c>
      <c r="H25" s="5">
        <v>2376</v>
      </c>
      <c r="I25" s="1">
        <v>508.2</v>
      </c>
      <c r="J25" s="5">
        <v>2251</v>
      </c>
      <c r="K25" s="1">
        <v>571.70000000000005</v>
      </c>
      <c r="L25" t="s">
        <v>89</v>
      </c>
      <c r="M25" s="5">
        <v>2323</v>
      </c>
      <c r="N25" s="1">
        <v>599.5</v>
      </c>
      <c r="O25" s="2">
        <v>2042</v>
      </c>
      <c r="P25" s="1">
        <v>495</v>
      </c>
      <c r="Q25" s="5">
        <v>1693</v>
      </c>
      <c r="R25" s="1">
        <v>470.7</v>
      </c>
      <c r="S25" t="s">
        <v>90</v>
      </c>
      <c r="T25" s="5">
        <v>1666</v>
      </c>
      <c r="U25" s="1">
        <v>426.2</v>
      </c>
      <c r="V25" s="5">
        <v>1723</v>
      </c>
      <c r="W25" s="1">
        <v>421.7</v>
      </c>
      <c r="X25" t="s">
        <v>91</v>
      </c>
      <c r="Y25" s="5">
        <v>2607</v>
      </c>
      <c r="Z25" s="1">
        <v>338.3</v>
      </c>
      <c r="AA25" s="5">
        <v>126</v>
      </c>
      <c r="AB25" s="5">
        <v>23.5</v>
      </c>
    </row>
    <row r="26" spans="1:28" x14ac:dyDescent="0.25">
      <c r="A26" t="s">
        <v>92</v>
      </c>
      <c r="C26" s="5">
        <v>2686</v>
      </c>
      <c r="D26" s="1">
        <v>415.9</v>
      </c>
      <c r="E26" t="s">
        <v>93</v>
      </c>
      <c r="F26" s="5">
        <v>2462</v>
      </c>
      <c r="G26" s="1">
        <v>269</v>
      </c>
      <c r="H26" s="5">
        <v>2378</v>
      </c>
      <c r="I26" s="1">
        <v>436.1</v>
      </c>
      <c r="J26" s="5">
        <v>2517</v>
      </c>
      <c r="K26" s="1">
        <v>385.4</v>
      </c>
      <c r="L26" t="s">
        <v>94</v>
      </c>
      <c r="M26" s="5">
        <v>2442</v>
      </c>
      <c r="N26" s="1">
        <v>293</v>
      </c>
      <c r="O26" s="2">
        <v>1991</v>
      </c>
      <c r="P26" s="1">
        <v>310.5</v>
      </c>
      <c r="Q26" s="5">
        <v>1593</v>
      </c>
      <c r="R26" s="1">
        <v>261.60000000000002</v>
      </c>
      <c r="S26" t="s">
        <v>95</v>
      </c>
      <c r="T26" s="5">
        <v>1682</v>
      </c>
      <c r="U26" s="1">
        <v>273.39999999999998</v>
      </c>
      <c r="V26" s="5">
        <v>1797</v>
      </c>
      <c r="W26" s="1">
        <v>270.5</v>
      </c>
      <c r="X26" t="s">
        <v>96</v>
      </c>
      <c r="Y26" s="5">
        <v>1826</v>
      </c>
      <c r="Z26" s="1">
        <v>487.1</v>
      </c>
      <c r="AA26" s="5">
        <v>87</v>
      </c>
      <c r="AB26" s="5">
        <v>34.4</v>
      </c>
    </row>
    <row r="27" spans="1:28" x14ac:dyDescent="0.25">
      <c r="A27" t="s">
        <v>97</v>
      </c>
      <c r="C27" s="5">
        <v>2723</v>
      </c>
      <c r="D27" s="1">
        <v>693.1</v>
      </c>
      <c r="E27" t="s">
        <v>98</v>
      </c>
      <c r="F27" s="5">
        <v>2536</v>
      </c>
      <c r="G27" s="1">
        <v>575.79999999999995</v>
      </c>
      <c r="H27" s="5">
        <v>2664</v>
      </c>
      <c r="I27" s="1">
        <v>555.70000000000005</v>
      </c>
      <c r="J27" s="5">
        <v>2453</v>
      </c>
      <c r="K27" s="1">
        <v>582.6</v>
      </c>
      <c r="L27" t="s">
        <v>99</v>
      </c>
      <c r="M27" s="5">
        <v>2373</v>
      </c>
      <c r="N27" s="1">
        <v>679.6</v>
      </c>
      <c r="O27" s="2">
        <v>2147</v>
      </c>
      <c r="P27" s="1">
        <v>527.29999999999995</v>
      </c>
      <c r="Q27" s="5">
        <v>1760</v>
      </c>
      <c r="R27" s="1">
        <v>451.2</v>
      </c>
      <c r="S27" t="s">
        <v>100</v>
      </c>
      <c r="T27" s="5">
        <v>1821</v>
      </c>
      <c r="U27" s="1">
        <v>461.6</v>
      </c>
      <c r="V27" s="5">
        <v>1802</v>
      </c>
      <c r="W27" s="1">
        <v>423.5</v>
      </c>
      <c r="X27" t="s">
        <v>101</v>
      </c>
      <c r="Y27" s="5">
        <v>2330</v>
      </c>
      <c r="Z27" s="1">
        <v>728.5</v>
      </c>
      <c r="AA27" s="5">
        <v>109</v>
      </c>
      <c r="AB27" s="5">
        <v>51.8</v>
      </c>
    </row>
    <row r="31" spans="1:28" x14ac:dyDescent="0.25">
      <c r="K31" s="4"/>
      <c r="R31" s="4"/>
      <c r="U31" s="4"/>
      <c r="W31" s="4"/>
    </row>
    <row r="32" spans="1:28" x14ac:dyDescent="0.25">
      <c r="C32" t="s">
        <v>102</v>
      </c>
    </row>
    <row r="33" spans="3:16" x14ac:dyDescent="0.25">
      <c r="E33" t="s">
        <v>2</v>
      </c>
      <c r="H33" t="s">
        <v>3</v>
      </c>
      <c r="L33" t="s">
        <v>4</v>
      </c>
      <c r="O33" s="7" t="s">
        <v>5</v>
      </c>
    </row>
    <row r="34" spans="3:16" x14ac:dyDescent="0.25">
      <c r="E34" t="s">
        <v>7</v>
      </c>
      <c r="F34" t="s">
        <v>8</v>
      </c>
      <c r="G34" s="9" t="s">
        <v>9</v>
      </c>
      <c r="I34" t="s">
        <v>7</v>
      </c>
      <c r="J34" t="s">
        <v>8</v>
      </c>
      <c r="K34" s="9" t="s">
        <v>9</v>
      </c>
      <c r="M34" t="s">
        <v>7</v>
      </c>
      <c r="N34" s="3" t="s">
        <v>8</v>
      </c>
    </row>
    <row r="35" spans="3:16" x14ac:dyDescent="0.25">
      <c r="C35" t="s">
        <v>14</v>
      </c>
      <c r="D35" t="s">
        <v>15</v>
      </c>
      <c r="E35">
        <f>C5-F5</f>
        <v>777</v>
      </c>
      <c r="F35">
        <f>F5-H5</f>
        <v>490</v>
      </c>
      <c r="G35">
        <f>H5-J5</f>
        <v>-173</v>
      </c>
      <c r="H35" s="8" t="s">
        <v>15</v>
      </c>
      <c r="I35">
        <f>J5-M5</f>
        <v>124</v>
      </c>
      <c r="J35">
        <f>M5-O5</f>
        <v>315</v>
      </c>
      <c r="K35">
        <f>O5-Q5</f>
        <v>348</v>
      </c>
      <c r="L35" s="8" t="s">
        <v>15</v>
      </c>
      <c r="M35">
        <f>Q5-T5</f>
        <v>-40</v>
      </c>
      <c r="N35" s="3">
        <f>T5-V5</f>
        <v>-146</v>
      </c>
      <c r="O35" t="s">
        <v>15</v>
      </c>
      <c r="P35">
        <f t="shared" ref="P35:P57" si="0">Y5-AA5</f>
        <v>782</v>
      </c>
    </row>
    <row r="36" spans="3:16" x14ac:dyDescent="0.25">
      <c r="C36" t="s">
        <v>16</v>
      </c>
      <c r="D36" t="s">
        <v>17</v>
      </c>
      <c r="E36">
        <f t="shared" ref="E36:E54" si="1">C6-F6</f>
        <v>2373</v>
      </c>
      <c r="F36">
        <f t="shared" ref="F36:F57" si="2">F6-H6</f>
        <v>0</v>
      </c>
      <c r="G36">
        <f t="shared" ref="G36:G57" si="3">H6-J6</f>
        <v>-4</v>
      </c>
      <c r="H36" s="8" t="s">
        <v>17</v>
      </c>
      <c r="I36">
        <f t="shared" ref="I36:I57" si="4">J6-M6</f>
        <v>15</v>
      </c>
      <c r="J36">
        <f t="shared" ref="J36:J57" si="5">M6-O6</f>
        <v>-9</v>
      </c>
      <c r="K36">
        <f t="shared" ref="K36:K57" si="6">O6-Q6</f>
        <v>-17</v>
      </c>
      <c r="L36" s="8" t="s">
        <v>17</v>
      </c>
      <c r="M36">
        <f t="shared" ref="M36:M57" si="7">Q6-T6</f>
        <v>15</v>
      </c>
      <c r="N36" s="3">
        <f t="shared" ref="N36:N57" si="8">T6-V6</f>
        <v>1</v>
      </c>
      <c r="O36" t="s">
        <v>17</v>
      </c>
      <c r="P36">
        <f t="shared" si="0"/>
        <v>2742</v>
      </c>
    </row>
    <row r="37" spans="3:16" x14ac:dyDescent="0.25">
      <c r="C37" t="s">
        <v>18</v>
      </c>
      <c r="D37" t="s">
        <v>19</v>
      </c>
      <c r="E37">
        <f t="shared" si="1"/>
        <v>70</v>
      </c>
      <c r="F37">
        <f t="shared" si="2"/>
        <v>2</v>
      </c>
      <c r="G37">
        <f t="shared" si="3"/>
        <v>-6</v>
      </c>
      <c r="H37" s="8" t="s">
        <v>19</v>
      </c>
      <c r="I37">
        <f t="shared" si="4"/>
        <v>16</v>
      </c>
      <c r="J37">
        <f t="shared" si="5"/>
        <v>-10</v>
      </c>
      <c r="K37">
        <f t="shared" si="6"/>
        <v>-2</v>
      </c>
      <c r="L37" s="8" t="s">
        <v>19</v>
      </c>
      <c r="M37">
        <f t="shared" si="7"/>
        <v>4</v>
      </c>
      <c r="N37" s="3">
        <f t="shared" si="8"/>
        <v>3</v>
      </c>
      <c r="O37" t="s">
        <v>19</v>
      </c>
      <c r="P37">
        <f t="shared" si="0"/>
        <v>-127</v>
      </c>
    </row>
    <row r="38" spans="3:16" x14ac:dyDescent="0.25">
      <c r="C38" t="s">
        <v>20</v>
      </c>
      <c r="D38" t="s">
        <v>21</v>
      </c>
      <c r="E38">
        <f t="shared" si="1"/>
        <v>2980</v>
      </c>
      <c r="F38">
        <f t="shared" si="2"/>
        <v>-1</v>
      </c>
      <c r="G38">
        <f t="shared" si="3"/>
        <v>0</v>
      </c>
      <c r="H38" s="8" t="s">
        <v>21</v>
      </c>
      <c r="I38">
        <f t="shared" si="4"/>
        <v>14</v>
      </c>
      <c r="J38">
        <f t="shared" si="5"/>
        <v>-8</v>
      </c>
      <c r="K38">
        <f t="shared" si="6"/>
        <v>-14</v>
      </c>
      <c r="L38" s="8" t="s">
        <v>21</v>
      </c>
      <c r="M38">
        <f t="shared" si="7"/>
        <v>9</v>
      </c>
      <c r="N38" s="3">
        <f t="shared" si="8"/>
        <v>4</v>
      </c>
      <c r="O38" t="s">
        <v>22</v>
      </c>
      <c r="P38">
        <f t="shared" si="0"/>
        <v>2945</v>
      </c>
    </row>
    <row r="39" spans="3:16" x14ac:dyDescent="0.25">
      <c r="C39" t="s">
        <v>23</v>
      </c>
      <c r="D39" t="s">
        <v>22</v>
      </c>
      <c r="E39">
        <f t="shared" si="1"/>
        <v>2447</v>
      </c>
      <c r="F39">
        <f t="shared" si="2"/>
        <v>172</v>
      </c>
      <c r="G39">
        <f t="shared" si="3"/>
        <v>55</v>
      </c>
      <c r="H39" s="8" t="s">
        <v>22</v>
      </c>
      <c r="I39">
        <f t="shared" si="4"/>
        <v>148</v>
      </c>
      <c r="J39">
        <f t="shared" si="5"/>
        <v>41</v>
      </c>
      <c r="K39">
        <f t="shared" si="6"/>
        <v>21</v>
      </c>
      <c r="L39" s="8" t="s">
        <v>24</v>
      </c>
      <c r="M39">
        <f t="shared" si="7"/>
        <v>-111</v>
      </c>
      <c r="N39" s="3">
        <f t="shared" si="8"/>
        <v>22</v>
      </c>
      <c r="O39" t="s">
        <v>25</v>
      </c>
      <c r="P39">
        <f t="shared" si="0"/>
        <v>2961</v>
      </c>
    </row>
    <row r="40" spans="3:16" x14ac:dyDescent="0.25">
      <c r="C40" t="s">
        <v>26</v>
      </c>
      <c r="D40" t="s">
        <v>27</v>
      </c>
      <c r="E40">
        <f t="shared" si="1"/>
        <v>1218</v>
      </c>
      <c r="F40">
        <f t="shared" si="2"/>
        <v>1</v>
      </c>
      <c r="G40">
        <f t="shared" si="3"/>
        <v>281</v>
      </c>
      <c r="H40" s="8" t="s">
        <v>25</v>
      </c>
      <c r="I40">
        <f t="shared" si="4"/>
        <v>371</v>
      </c>
      <c r="J40">
        <f t="shared" si="5"/>
        <v>449</v>
      </c>
      <c r="K40">
        <f t="shared" si="6"/>
        <v>245</v>
      </c>
      <c r="L40" s="8" t="s">
        <v>22</v>
      </c>
      <c r="M40">
        <f t="shared" si="7"/>
        <v>235</v>
      </c>
      <c r="N40" s="3">
        <f t="shared" si="8"/>
        <v>2</v>
      </c>
      <c r="O40" t="s">
        <v>27</v>
      </c>
      <c r="P40">
        <f t="shared" si="0"/>
        <v>2473</v>
      </c>
    </row>
    <row r="41" spans="3:16" x14ac:dyDescent="0.25">
      <c r="C41" t="s">
        <v>28</v>
      </c>
      <c r="D41" t="s">
        <v>29</v>
      </c>
      <c r="E41">
        <f t="shared" si="1"/>
        <v>880</v>
      </c>
      <c r="F41">
        <f t="shared" si="2"/>
        <v>620</v>
      </c>
      <c r="G41">
        <f t="shared" si="3"/>
        <v>-427</v>
      </c>
      <c r="H41" s="8" t="s">
        <v>27</v>
      </c>
      <c r="I41">
        <f t="shared" si="4"/>
        <v>938</v>
      </c>
      <c r="J41">
        <f t="shared" si="5"/>
        <v>250</v>
      </c>
      <c r="K41">
        <f t="shared" si="6"/>
        <v>219</v>
      </c>
      <c r="L41" s="8" t="s">
        <v>27</v>
      </c>
      <c r="M41">
        <f t="shared" si="7"/>
        <v>14</v>
      </c>
      <c r="N41" s="3">
        <f t="shared" si="8"/>
        <v>35</v>
      </c>
      <c r="O41" t="s">
        <v>29</v>
      </c>
      <c r="P41">
        <f t="shared" si="0"/>
        <v>1417</v>
      </c>
    </row>
    <row r="42" spans="3:16" x14ac:dyDescent="0.25">
      <c r="C42" t="s">
        <v>30</v>
      </c>
      <c r="D42" t="s">
        <v>31</v>
      </c>
      <c r="E42">
        <f t="shared" si="1"/>
        <v>40</v>
      </c>
      <c r="F42">
        <f t="shared" si="2"/>
        <v>11</v>
      </c>
      <c r="G42">
        <f t="shared" si="3"/>
        <v>397</v>
      </c>
      <c r="H42" s="8" t="s">
        <v>32</v>
      </c>
      <c r="I42">
        <f t="shared" si="4"/>
        <v>-185</v>
      </c>
      <c r="J42">
        <f t="shared" si="5"/>
        <v>1197</v>
      </c>
      <c r="K42">
        <f t="shared" si="6"/>
        <v>-392</v>
      </c>
      <c r="L42" s="8" t="s">
        <v>33</v>
      </c>
      <c r="M42">
        <f t="shared" si="7"/>
        <v>-60</v>
      </c>
      <c r="N42" s="3">
        <f t="shared" si="8"/>
        <v>12</v>
      </c>
      <c r="O42" t="s">
        <v>34</v>
      </c>
      <c r="P42">
        <f t="shared" si="0"/>
        <v>312</v>
      </c>
    </row>
    <row r="43" spans="3:16" x14ac:dyDescent="0.25">
      <c r="C43" t="s">
        <v>35</v>
      </c>
      <c r="D43" t="s">
        <v>36</v>
      </c>
      <c r="E43">
        <f t="shared" si="1"/>
        <v>-74</v>
      </c>
      <c r="F43">
        <f t="shared" si="2"/>
        <v>42</v>
      </c>
      <c r="G43">
        <f t="shared" si="3"/>
        <v>216</v>
      </c>
      <c r="H43" s="8" t="s">
        <v>37</v>
      </c>
      <c r="I43">
        <f t="shared" si="4"/>
        <v>305</v>
      </c>
      <c r="J43">
        <f t="shared" si="5"/>
        <v>1364</v>
      </c>
      <c r="K43">
        <f t="shared" si="6"/>
        <v>-818</v>
      </c>
      <c r="L43" s="8" t="s">
        <v>38</v>
      </c>
      <c r="M43">
        <f t="shared" si="7"/>
        <v>47</v>
      </c>
      <c r="N43" s="3">
        <f t="shared" si="8"/>
        <v>-18</v>
      </c>
      <c r="O43" t="s">
        <v>39</v>
      </c>
      <c r="P43">
        <f t="shared" si="0"/>
        <v>522</v>
      </c>
    </row>
    <row r="44" spans="3:16" x14ac:dyDescent="0.25">
      <c r="C44" t="s">
        <v>40</v>
      </c>
      <c r="D44" t="s">
        <v>41</v>
      </c>
      <c r="E44">
        <f t="shared" si="1"/>
        <v>26</v>
      </c>
      <c r="F44">
        <f t="shared" si="2"/>
        <v>-28</v>
      </c>
      <c r="G44">
        <f t="shared" si="3"/>
        <v>212</v>
      </c>
      <c r="H44" s="8" t="s">
        <v>42</v>
      </c>
      <c r="I44">
        <f t="shared" si="4"/>
        <v>174</v>
      </c>
      <c r="J44">
        <f t="shared" si="5"/>
        <v>869</v>
      </c>
      <c r="K44">
        <f t="shared" si="6"/>
        <v>-25</v>
      </c>
      <c r="L44" s="8" t="s">
        <v>43</v>
      </c>
      <c r="M44">
        <f t="shared" si="7"/>
        <v>32</v>
      </c>
      <c r="N44" s="3">
        <f t="shared" si="8"/>
        <v>135</v>
      </c>
      <c r="O44" t="s">
        <v>44</v>
      </c>
      <c r="P44">
        <f t="shared" si="0"/>
        <v>714</v>
      </c>
    </row>
    <row r="45" spans="3:16" x14ac:dyDescent="0.25">
      <c r="C45" t="s">
        <v>45</v>
      </c>
      <c r="D45" t="s">
        <v>46</v>
      </c>
      <c r="E45">
        <f t="shared" si="1"/>
        <v>-740</v>
      </c>
      <c r="F45">
        <f t="shared" si="2"/>
        <v>90</v>
      </c>
      <c r="G45">
        <f t="shared" si="3"/>
        <v>91</v>
      </c>
      <c r="H45" s="8" t="s">
        <v>47</v>
      </c>
      <c r="I45">
        <f t="shared" si="4"/>
        <v>227</v>
      </c>
      <c r="J45">
        <f t="shared" si="5"/>
        <v>1215</v>
      </c>
      <c r="K45">
        <f t="shared" si="6"/>
        <v>-281</v>
      </c>
      <c r="L45" s="8" t="s">
        <v>48</v>
      </c>
      <c r="M45">
        <f t="shared" si="7"/>
        <v>-28</v>
      </c>
      <c r="N45" s="3">
        <f t="shared" si="8"/>
        <v>-644</v>
      </c>
      <c r="O45" t="s">
        <v>49</v>
      </c>
      <c r="P45">
        <f t="shared" si="0"/>
        <v>654</v>
      </c>
    </row>
    <row r="46" spans="3:16" x14ac:dyDescent="0.25">
      <c r="C46" t="s">
        <v>50</v>
      </c>
      <c r="D46" t="s">
        <v>51</v>
      </c>
      <c r="E46">
        <f t="shared" si="1"/>
        <v>82</v>
      </c>
      <c r="F46">
        <f t="shared" si="2"/>
        <v>-306</v>
      </c>
      <c r="G46">
        <f t="shared" si="3"/>
        <v>-69</v>
      </c>
      <c r="H46" s="8" t="s">
        <v>52</v>
      </c>
      <c r="I46">
        <f t="shared" si="4"/>
        <v>820</v>
      </c>
      <c r="J46">
        <f t="shared" si="5"/>
        <v>340</v>
      </c>
      <c r="K46">
        <f t="shared" si="6"/>
        <v>322</v>
      </c>
      <c r="L46" s="8" t="s">
        <v>53</v>
      </c>
      <c r="M46">
        <f t="shared" si="7"/>
        <v>161</v>
      </c>
      <c r="N46" s="3">
        <f t="shared" si="8"/>
        <v>136</v>
      </c>
      <c r="O46" t="s">
        <v>53</v>
      </c>
      <c r="P46">
        <f t="shared" si="0"/>
        <v>1556</v>
      </c>
    </row>
    <row r="47" spans="3:16" x14ac:dyDescent="0.25">
      <c r="C47" t="s">
        <v>54</v>
      </c>
      <c r="D47" t="s">
        <v>55</v>
      </c>
      <c r="E47">
        <f t="shared" si="1"/>
        <v>-92</v>
      </c>
      <c r="F47">
        <f t="shared" si="2"/>
        <v>-43</v>
      </c>
      <c r="G47">
        <f t="shared" si="3"/>
        <v>327</v>
      </c>
      <c r="H47" s="8" t="s">
        <v>56</v>
      </c>
      <c r="I47">
        <f t="shared" si="4"/>
        <v>240</v>
      </c>
      <c r="J47">
        <f t="shared" si="5"/>
        <v>818</v>
      </c>
      <c r="K47">
        <f t="shared" si="6"/>
        <v>18</v>
      </c>
      <c r="L47" s="8" t="s">
        <v>57</v>
      </c>
      <c r="M47">
        <f t="shared" si="7"/>
        <v>291</v>
      </c>
      <c r="N47" s="3">
        <f t="shared" si="8"/>
        <v>125</v>
      </c>
      <c r="O47" t="s">
        <v>57</v>
      </c>
      <c r="P47">
        <f t="shared" si="0"/>
        <v>1917</v>
      </c>
    </row>
    <row r="48" spans="3:16" x14ac:dyDescent="0.25">
      <c r="C48" t="s">
        <v>58</v>
      </c>
      <c r="D48" t="s">
        <v>59</v>
      </c>
      <c r="E48">
        <f t="shared" si="1"/>
        <v>-487</v>
      </c>
      <c r="F48">
        <f t="shared" si="2"/>
        <v>83</v>
      </c>
      <c r="G48">
        <f t="shared" si="3"/>
        <v>442</v>
      </c>
      <c r="H48" s="8" t="s">
        <v>60</v>
      </c>
      <c r="I48">
        <f t="shared" si="4"/>
        <v>-116</v>
      </c>
      <c r="J48">
        <f t="shared" si="5"/>
        <v>1673</v>
      </c>
      <c r="K48">
        <f t="shared" si="6"/>
        <v>-669</v>
      </c>
      <c r="L48" s="8" t="s">
        <v>61</v>
      </c>
      <c r="M48">
        <f t="shared" si="7"/>
        <v>351</v>
      </c>
      <c r="N48" s="3">
        <f t="shared" si="8"/>
        <v>99</v>
      </c>
      <c r="O48" t="s">
        <v>61</v>
      </c>
      <c r="P48">
        <f t="shared" si="0"/>
        <v>2586</v>
      </c>
    </row>
    <row r="49" spans="3:16" x14ac:dyDescent="0.25">
      <c r="C49" t="s">
        <v>62</v>
      </c>
      <c r="D49" t="s">
        <v>63</v>
      </c>
      <c r="E49">
        <f t="shared" si="1"/>
        <v>-380</v>
      </c>
      <c r="F49">
        <f t="shared" si="2"/>
        <v>333</v>
      </c>
      <c r="G49">
        <f t="shared" si="3"/>
        <v>-165</v>
      </c>
      <c r="H49" s="8" t="s">
        <v>64</v>
      </c>
      <c r="I49">
        <f t="shared" si="4"/>
        <v>568</v>
      </c>
      <c r="J49">
        <f t="shared" si="5"/>
        <v>1715</v>
      </c>
      <c r="K49">
        <f t="shared" si="6"/>
        <v>-1024</v>
      </c>
      <c r="L49" s="8" t="s">
        <v>65</v>
      </c>
      <c r="M49">
        <f t="shared" si="7"/>
        <v>600</v>
      </c>
      <c r="N49" s="3">
        <f t="shared" si="8"/>
        <v>-13</v>
      </c>
      <c r="O49" t="s">
        <v>65</v>
      </c>
      <c r="P49">
        <f t="shared" si="0"/>
        <v>2288</v>
      </c>
    </row>
    <row r="50" spans="3:16" x14ac:dyDescent="0.25">
      <c r="C50" t="s">
        <v>66</v>
      </c>
      <c r="D50" t="s">
        <v>67</v>
      </c>
      <c r="E50">
        <f t="shared" si="1"/>
        <v>-282</v>
      </c>
      <c r="F50">
        <f t="shared" si="2"/>
        <v>-137</v>
      </c>
      <c r="G50">
        <f t="shared" si="3"/>
        <v>381</v>
      </c>
      <c r="H50" s="8" t="s">
        <v>68</v>
      </c>
      <c r="I50">
        <f t="shared" si="4"/>
        <v>748</v>
      </c>
      <c r="J50">
        <f t="shared" si="5"/>
        <v>-490</v>
      </c>
      <c r="K50">
        <f t="shared" si="6"/>
        <v>1015</v>
      </c>
      <c r="L50" s="8" t="s">
        <v>69</v>
      </c>
      <c r="M50">
        <f t="shared" si="7"/>
        <v>935</v>
      </c>
      <c r="N50" s="3">
        <f t="shared" si="8"/>
        <v>-83</v>
      </c>
      <c r="O50" t="s">
        <v>68</v>
      </c>
      <c r="P50">
        <f t="shared" si="0"/>
        <v>601</v>
      </c>
    </row>
    <row r="51" spans="3:16" x14ac:dyDescent="0.25">
      <c r="C51" t="s">
        <v>70</v>
      </c>
      <c r="D51" t="s">
        <v>71</v>
      </c>
      <c r="E51">
        <f t="shared" si="1"/>
        <v>-93</v>
      </c>
      <c r="F51">
        <f t="shared" si="2"/>
        <v>3</v>
      </c>
      <c r="G51">
        <f t="shared" si="3"/>
        <v>193</v>
      </c>
      <c r="H51" s="8" t="s">
        <v>72</v>
      </c>
      <c r="I51">
        <f t="shared" si="4"/>
        <v>1502</v>
      </c>
      <c r="J51">
        <f t="shared" si="5"/>
        <v>-1212</v>
      </c>
      <c r="K51">
        <f t="shared" si="6"/>
        <v>1634</v>
      </c>
      <c r="L51" s="8" t="s">
        <v>73</v>
      </c>
      <c r="M51">
        <f t="shared" si="7"/>
        <v>543</v>
      </c>
      <c r="N51" s="3">
        <f t="shared" si="8"/>
        <v>33</v>
      </c>
      <c r="O51" t="s">
        <v>72</v>
      </c>
      <c r="P51">
        <f t="shared" si="0"/>
        <v>1436</v>
      </c>
    </row>
    <row r="52" spans="3:16" x14ac:dyDescent="0.25">
      <c r="C52" t="s">
        <v>74</v>
      </c>
      <c r="D52" t="s">
        <v>75</v>
      </c>
      <c r="E52">
        <f t="shared" si="1"/>
        <v>-90</v>
      </c>
      <c r="F52">
        <f t="shared" si="2"/>
        <v>-32</v>
      </c>
      <c r="G52">
        <f t="shared" si="3"/>
        <v>-51</v>
      </c>
      <c r="H52" s="8" t="s">
        <v>76</v>
      </c>
      <c r="I52">
        <f t="shared" si="4"/>
        <v>1930</v>
      </c>
      <c r="J52">
        <f t="shared" si="5"/>
        <v>-1398</v>
      </c>
      <c r="K52">
        <f t="shared" si="6"/>
        <v>1803</v>
      </c>
      <c r="L52" s="8" t="s">
        <v>77</v>
      </c>
      <c r="M52">
        <f t="shared" si="7"/>
        <v>184</v>
      </c>
      <c r="N52" s="3">
        <f t="shared" si="8"/>
        <v>-189</v>
      </c>
      <c r="O52" t="s">
        <v>76</v>
      </c>
      <c r="P52">
        <f t="shared" si="0"/>
        <v>2230</v>
      </c>
    </row>
    <row r="53" spans="3:16" x14ac:dyDescent="0.25">
      <c r="C53" t="s">
        <v>78</v>
      </c>
      <c r="D53" t="s">
        <v>79</v>
      </c>
      <c r="E53">
        <f t="shared" si="1"/>
        <v>18</v>
      </c>
      <c r="F53">
        <f t="shared" si="2"/>
        <v>668</v>
      </c>
      <c r="G53">
        <f t="shared" si="3"/>
        <v>174</v>
      </c>
      <c r="H53" s="8" t="s">
        <v>80</v>
      </c>
      <c r="I53">
        <f t="shared" si="4"/>
        <v>1985</v>
      </c>
      <c r="J53">
        <f t="shared" si="5"/>
        <v>-2033</v>
      </c>
      <c r="K53">
        <f t="shared" si="6"/>
        <v>2186</v>
      </c>
      <c r="L53" s="8" t="s">
        <v>81</v>
      </c>
      <c r="M53">
        <f t="shared" si="7"/>
        <v>142</v>
      </c>
      <c r="N53" s="3">
        <f t="shared" si="8"/>
        <v>-196</v>
      </c>
      <c r="O53" t="s">
        <v>80</v>
      </c>
      <c r="P53">
        <f t="shared" si="0"/>
        <v>2294</v>
      </c>
    </row>
    <row r="54" spans="3:16" x14ac:dyDescent="0.25">
      <c r="C54" t="s">
        <v>82</v>
      </c>
      <c r="D54" t="s">
        <v>83</v>
      </c>
      <c r="E54">
        <f t="shared" si="1"/>
        <v>307</v>
      </c>
      <c r="F54">
        <f t="shared" si="2"/>
        <v>-45</v>
      </c>
      <c r="G54">
        <f t="shared" si="3"/>
        <v>138</v>
      </c>
      <c r="H54" s="8" t="s">
        <v>84</v>
      </c>
      <c r="I54">
        <f t="shared" si="4"/>
        <v>-71</v>
      </c>
      <c r="J54">
        <f t="shared" si="5"/>
        <v>300</v>
      </c>
      <c r="K54">
        <f t="shared" si="6"/>
        <v>264</v>
      </c>
      <c r="L54" s="8" t="s">
        <v>85</v>
      </c>
      <c r="M54">
        <f t="shared" si="7"/>
        <v>-81</v>
      </c>
      <c r="N54" s="3">
        <f t="shared" si="8"/>
        <v>-5</v>
      </c>
      <c r="O54" t="s">
        <v>86</v>
      </c>
      <c r="P54">
        <f t="shared" si="0"/>
        <v>2419</v>
      </c>
    </row>
    <row r="55" spans="3:16" x14ac:dyDescent="0.25">
      <c r="C55" t="s">
        <v>87</v>
      </c>
      <c r="D55" t="s">
        <v>88</v>
      </c>
      <c r="E55">
        <f>C25-F25</f>
        <v>-91</v>
      </c>
      <c r="F55">
        <f t="shared" si="2"/>
        <v>33</v>
      </c>
      <c r="G55">
        <f t="shared" si="3"/>
        <v>125</v>
      </c>
      <c r="H55" s="8" t="s">
        <v>89</v>
      </c>
      <c r="I55">
        <f t="shared" si="4"/>
        <v>-72</v>
      </c>
      <c r="J55">
        <f t="shared" si="5"/>
        <v>281</v>
      </c>
      <c r="K55">
        <f t="shared" si="6"/>
        <v>349</v>
      </c>
      <c r="L55" s="8" t="s">
        <v>90</v>
      </c>
      <c r="M55">
        <f t="shared" si="7"/>
        <v>27</v>
      </c>
      <c r="N55" s="3">
        <f t="shared" si="8"/>
        <v>-57</v>
      </c>
      <c r="O55" t="s">
        <v>91</v>
      </c>
      <c r="P55">
        <f t="shared" si="0"/>
        <v>2481</v>
      </c>
    </row>
    <row r="56" spans="3:16" x14ac:dyDescent="0.25">
      <c r="C56" t="s">
        <v>92</v>
      </c>
      <c r="D56" t="s">
        <v>93</v>
      </c>
      <c r="E56">
        <f>C26-F26</f>
        <v>224</v>
      </c>
      <c r="F56">
        <f t="shared" si="2"/>
        <v>84</v>
      </c>
      <c r="G56">
        <f t="shared" si="3"/>
        <v>-139</v>
      </c>
      <c r="H56" s="8" t="s">
        <v>94</v>
      </c>
      <c r="I56">
        <f t="shared" si="4"/>
        <v>75</v>
      </c>
      <c r="J56">
        <f t="shared" si="5"/>
        <v>451</v>
      </c>
      <c r="K56">
        <f t="shared" si="6"/>
        <v>398</v>
      </c>
      <c r="L56" s="8" t="s">
        <v>95</v>
      </c>
      <c r="M56">
        <f t="shared" si="7"/>
        <v>-89</v>
      </c>
      <c r="N56" s="3">
        <f t="shared" si="8"/>
        <v>-115</v>
      </c>
      <c r="O56" t="s">
        <v>96</v>
      </c>
      <c r="P56">
        <f t="shared" si="0"/>
        <v>1739</v>
      </c>
    </row>
    <row r="57" spans="3:16" x14ac:dyDescent="0.25">
      <c r="C57" t="s">
        <v>97</v>
      </c>
      <c r="D57" t="s">
        <v>98</v>
      </c>
      <c r="E57">
        <f t="shared" ref="E57" si="9">C27-F27</f>
        <v>187</v>
      </c>
      <c r="F57">
        <f t="shared" si="2"/>
        <v>-128</v>
      </c>
      <c r="G57">
        <f t="shared" si="3"/>
        <v>211</v>
      </c>
      <c r="H57" s="8" t="s">
        <v>99</v>
      </c>
      <c r="I57">
        <f t="shared" si="4"/>
        <v>80</v>
      </c>
      <c r="J57">
        <f t="shared" si="5"/>
        <v>226</v>
      </c>
      <c r="K57">
        <f t="shared" si="6"/>
        <v>387</v>
      </c>
      <c r="L57" s="8" t="s">
        <v>100</v>
      </c>
      <c r="M57">
        <f t="shared" si="7"/>
        <v>-61</v>
      </c>
      <c r="N57" s="3">
        <f t="shared" si="8"/>
        <v>19</v>
      </c>
      <c r="O57" t="s">
        <v>101</v>
      </c>
      <c r="P57">
        <f t="shared" si="0"/>
        <v>2221</v>
      </c>
    </row>
    <row r="58" spans="3:16" x14ac:dyDescent="0.25">
      <c r="G58" s="3"/>
      <c r="K58" s="3"/>
      <c r="N58" s="3"/>
    </row>
    <row r="59" spans="3:16" x14ac:dyDescent="0.25">
      <c r="G59" s="3"/>
      <c r="K59" s="3"/>
      <c r="N59" s="3"/>
    </row>
    <row r="60" spans="3:16" x14ac:dyDescent="0.25">
      <c r="G60" s="3"/>
      <c r="K60" s="3"/>
      <c r="N60" s="3"/>
    </row>
    <row r="61" spans="3:16" x14ac:dyDescent="0.25">
      <c r="C61" t="s">
        <v>103</v>
      </c>
      <c r="G61" s="3"/>
      <c r="K61" s="3"/>
      <c r="N61" s="3"/>
    </row>
    <row r="62" spans="3:16" x14ac:dyDescent="0.25">
      <c r="G62" s="3"/>
      <c r="K62" s="3"/>
      <c r="N62" s="3"/>
    </row>
    <row r="63" spans="3:16" x14ac:dyDescent="0.25">
      <c r="C63" t="s">
        <v>14</v>
      </c>
      <c r="D63" t="s">
        <v>15</v>
      </c>
      <c r="E63" s="10">
        <f t="shared" ref="E63:E85" si="10">E35/C5</f>
        <v>0.25839707349517793</v>
      </c>
      <c r="F63" s="10">
        <f t="shared" ref="F63:F85" si="11">F35/F5</f>
        <v>0.21973094170403587</v>
      </c>
      <c r="G63" s="11">
        <f>G35/H5</f>
        <v>-9.9425287356321834E-2</v>
      </c>
      <c r="H63" s="8" t="s">
        <v>15</v>
      </c>
      <c r="I63" s="10">
        <f>I35/J5</f>
        <v>6.4819654992158915E-2</v>
      </c>
      <c r="J63" s="10">
        <f t="shared" ref="J63:J85" si="12">J35/M5</f>
        <v>0.17607602012297374</v>
      </c>
      <c r="K63" s="11">
        <f t="shared" ref="K63:K85" si="13">K35/O5</f>
        <v>0.23609226594301222</v>
      </c>
      <c r="L63" s="8" t="s">
        <v>15</v>
      </c>
      <c r="M63" s="10">
        <f t="shared" ref="M63:M85" si="14">M35/Q5</f>
        <v>-3.5523978685612786E-2</v>
      </c>
      <c r="N63" s="11">
        <f t="shared" ref="N63:N85" si="15">N35/T5</f>
        <v>-0.12521440823327615</v>
      </c>
      <c r="O63" t="s">
        <v>15</v>
      </c>
      <c r="P63" s="10">
        <f t="shared" ref="P63:P85" si="16">P35/Y5</f>
        <v>0.27021423635107117</v>
      </c>
    </row>
    <row r="64" spans="3:16" x14ac:dyDescent="0.25">
      <c r="C64" t="s">
        <v>16</v>
      </c>
      <c r="D64" t="s">
        <v>17</v>
      </c>
      <c r="E64" s="10">
        <f t="shared" si="10"/>
        <v>1.0012658227848101</v>
      </c>
      <c r="F64" s="10">
        <f t="shared" si="11"/>
        <v>0</v>
      </c>
      <c r="G64" s="11">
        <f>G36/H6</f>
        <v>1.3333333333333333</v>
      </c>
      <c r="H64" s="8" t="s">
        <v>17</v>
      </c>
      <c r="I64" s="10">
        <f>I36/J6</f>
        <v>15</v>
      </c>
      <c r="J64" s="10">
        <f t="shared" si="12"/>
        <v>0.6428571428571429</v>
      </c>
      <c r="K64" s="11">
        <f t="shared" si="13"/>
        <v>3.4</v>
      </c>
      <c r="L64" s="8" t="s">
        <v>17</v>
      </c>
      <c r="M64" s="10">
        <f t="shared" si="14"/>
        <v>1.25</v>
      </c>
      <c r="N64" s="11">
        <f t="shared" si="15"/>
        <v>-0.33333333333333331</v>
      </c>
      <c r="O64" t="s">
        <v>17</v>
      </c>
      <c r="P64" s="10">
        <f t="shared" si="16"/>
        <v>1.0029261155815654</v>
      </c>
    </row>
    <row r="65" spans="3:20" x14ac:dyDescent="0.25">
      <c r="C65" t="s">
        <v>18</v>
      </c>
      <c r="D65" t="s">
        <v>19</v>
      </c>
      <c r="E65" s="10">
        <f t="shared" si="10"/>
        <v>0.9859154929577465</v>
      </c>
      <c r="F65" s="10">
        <f t="shared" si="11"/>
        <v>2</v>
      </c>
      <c r="G65" s="11">
        <f>G37/H7</f>
        <v>6</v>
      </c>
      <c r="H65" s="8" t="s">
        <v>19</v>
      </c>
      <c r="I65" s="10">
        <f>I37/J7</f>
        <v>3.2</v>
      </c>
      <c r="J65" s="10">
        <f t="shared" si="12"/>
        <v>0.90909090909090906</v>
      </c>
      <c r="K65" s="11">
        <f t="shared" si="13"/>
        <v>2</v>
      </c>
      <c r="L65" s="8" t="s">
        <v>19</v>
      </c>
      <c r="M65" s="10">
        <f t="shared" si="14"/>
        <v>4</v>
      </c>
      <c r="N65" s="11">
        <f t="shared" si="15"/>
        <v>-1</v>
      </c>
      <c r="O65" t="s">
        <v>19</v>
      </c>
      <c r="P65" s="10">
        <f t="shared" si="16"/>
        <v>127</v>
      </c>
    </row>
    <row r="66" spans="3:20" x14ac:dyDescent="0.25">
      <c r="C66" t="s">
        <v>20</v>
      </c>
      <c r="D66" t="s">
        <v>21</v>
      </c>
      <c r="E66" s="10">
        <f t="shared" si="10"/>
        <v>1.0003356831151393</v>
      </c>
      <c r="F66" s="10">
        <f t="shared" si="11"/>
        <v>1</v>
      </c>
      <c r="G66" s="13">
        <v>1</v>
      </c>
      <c r="H66" s="8" t="s">
        <v>21</v>
      </c>
      <c r="I66" s="12">
        <v>1</v>
      </c>
      <c r="J66" s="10">
        <f t="shared" si="12"/>
        <v>0.5714285714285714</v>
      </c>
      <c r="K66" s="11">
        <f t="shared" si="13"/>
        <v>2.3333333333333335</v>
      </c>
      <c r="L66" s="8" t="s">
        <v>21</v>
      </c>
      <c r="M66" s="10">
        <f t="shared" si="14"/>
        <v>1.125</v>
      </c>
      <c r="N66" s="11">
        <f t="shared" si="15"/>
        <v>-4</v>
      </c>
      <c r="O66" t="s">
        <v>22</v>
      </c>
      <c r="P66" s="10">
        <f t="shared" si="16"/>
        <v>0.97258916776750326</v>
      </c>
    </row>
    <row r="67" spans="3:20" x14ac:dyDescent="0.25">
      <c r="C67" t="s">
        <v>23</v>
      </c>
      <c r="D67" t="s">
        <v>22</v>
      </c>
      <c r="E67" s="10">
        <f t="shared" si="10"/>
        <v>0.83973919011667808</v>
      </c>
      <c r="F67" s="10">
        <f t="shared" si="11"/>
        <v>0.3683083511777302</v>
      </c>
      <c r="G67" s="11">
        <f t="shared" ref="G67:G85" si="17">G39/H9</f>
        <v>0.1864406779661017</v>
      </c>
      <c r="H67" s="8" t="s">
        <v>22</v>
      </c>
      <c r="I67" s="10">
        <f t="shared" ref="I67:I85" si="18">I39/J9</f>
        <v>0.6166666666666667</v>
      </c>
      <c r="J67" s="10">
        <f t="shared" si="12"/>
        <v>0.44565217391304346</v>
      </c>
      <c r="K67" s="11">
        <f t="shared" si="13"/>
        <v>0.41176470588235292</v>
      </c>
      <c r="L67" s="8" t="s">
        <v>24</v>
      </c>
      <c r="M67" s="10">
        <f t="shared" si="14"/>
        <v>-3.7</v>
      </c>
      <c r="N67" s="11">
        <f t="shared" si="15"/>
        <v>0.15602836879432624</v>
      </c>
      <c r="O67" t="s">
        <v>25</v>
      </c>
      <c r="P67" s="10">
        <f t="shared" si="16"/>
        <v>0.98535773710482533</v>
      </c>
    </row>
    <row r="68" spans="3:20" x14ac:dyDescent="0.25">
      <c r="C68" t="s">
        <v>26</v>
      </c>
      <c r="D68" t="s">
        <v>27</v>
      </c>
      <c r="E68" s="10">
        <f t="shared" si="10"/>
        <v>0.4323748668796592</v>
      </c>
      <c r="F68" s="10">
        <f t="shared" si="11"/>
        <v>6.2539086929330832E-4</v>
      </c>
      <c r="G68" s="11">
        <f t="shared" si="17"/>
        <v>0.17584480600750937</v>
      </c>
      <c r="H68" s="8" t="s">
        <v>25</v>
      </c>
      <c r="I68" s="10">
        <f t="shared" si="18"/>
        <v>0.28170083523158695</v>
      </c>
      <c r="J68" s="10">
        <f t="shared" si="12"/>
        <v>0.47463002114164904</v>
      </c>
      <c r="K68" s="11">
        <f t="shared" si="13"/>
        <v>0.49295774647887325</v>
      </c>
      <c r="L68" s="8" t="s">
        <v>22</v>
      </c>
      <c r="M68" s="10">
        <f t="shared" si="14"/>
        <v>0.93253968253968256</v>
      </c>
      <c r="N68" s="11">
        <f t="shared" si="15"/>
        <v>0.11764705882352941</v>
      </c>
      <c r="O68" t="s">
        <v>27</v>
      </c>
      <c r="P68" s="10">
        <f t="shared" si="16"/>
        <v>0.8218677301429046</v>
      </c>
    </row>
    <row r="69" spans="3:20" x14ac:dyDescent="0.25">
      <c r="C69" t="s">
        <v>28</v>
      </c>
      <c r="D69" t="s">
        <v>29</v>
      </c>
      <c r="E69" s="10">
        <f t="shared" si="10"/>
        <v>0.30683403068340309</v>
      </c>
      <c r="F69" s="10">
        <f t="shared" si="11"/>
        <v>0.3118712273641851</v>
      </c>
      <c r="G69" s="11">
        <f t="shared" si="17"/>
        <v>-0.3121345029239766</v>
      </c>
      <c r="H69" s="8" t="s">
        <v>27</v>
      </c>
      <c r="I69" s="10">
        <f t="shared" si="18"/>
        <v>0.52256267409470747</v>
      </c>
      <c r="J69" s="10">
        <f t="shared" si="12"/>
        <v>0.29171528588098017</v>
      </c>
      <c r="K69" s="11">
        <f t="shared" si="13"/>
        <v>0.36079077429983525</v>
      </c>
      <c r="L69" s="8" t="s">
        <v>27</v>
      </c>
      <c r="M69" s="10">
        <f t="shared" si="14"/>
        <v>3.608247422680412E-2</v>
      </c>
      <c r="N69" s="11">
        <f t="shared" si="15"/>
        <v>9.3582887700534759E-2</v>
      </c>
      <c r="O69" t="s">
        <v>29</v>
      </c>
      <c r="P69" s="10">
        <f t="shared" si="16"/>
        <v>0.48862068965517241</v>
      </c>
    </row>
    <row r="70" spans="3:20" x14ac:dyDescent="0.25">
      <c r="C70" t="s">
        <v>30</v>
      </c>
      <c r="D70" t="s">
        <v>31</v>
      </c>
      <c r="E70" s="10">
        <f t="shared" si="10"/>
        <v>1.3508949679162444E-2</v>
      </c>
      <c r="F70" s="10">
        <f t="shared" si="11"/>
        <v>3.7658336186237591E-3</v>
      </c>
      <c r="G70" s="11">
        <f t="shared" si="17"/>
        <v>0.13642611683848796</v>
      </c>
      <c r="H70" s="8" t="s">
        <v>32</v>
      </c>
      <c r="I70" s="10">
        <f t="shared" si="18"/>
        <v>-7.3617190608834066E-2</v>
      </c>
      <c r="J70" s="10">
        <f t="shared" si="12"/>
        <v>0.44366197183098594</v>
      </c>
      <c r="K70" s="11">
        <f t="shared" si="13"/>
        <v>-0.26115922718187873</v>
      </c>
      <c r="L70" s="8" t="s">
        <v>33</v>
      </c>
      <c r="M70" s="10">
        <f t="shared" si="14"/>
        <v>-3.1695721077654518E-2</v>
      </c>
      <c r="N70" s="11">
        <f t="shared" si="15"/>
        <v>6.1443932411674347E-3</v>
      </c>
      <c r="O70" t="s">
        <v>34</v>
      </c>
      <c r="P70" s="10">
        <f t="shared" si="16"/>
        <v>0.11512915129151291</v>
      </c>
    </row>
    <row r="71" spans="3:20" x14ac:dyDescent="0.25">
      <c r="C71" t="s">
        <v>35</v>
      </c>
      <c r="D71" t="s">
        <v>36</v>
      </c>
      <c r="E71" s="10">
        <f t="shared" si="10"/>
        <v>-2.4398285525881965E-2</v>
      </c>
      <c r="F71" s="10">
        <f t="shared" si="11"/>
        <v>1.3517862890247827E-2</v>
      </c>
      <c r="G71" s="11">
        <f t="shared" si="17"/>
        <v>7.0473083197389888E-2</v>
      </c>
      <c r="H71" s="8" t="s">
        <v>37</v>
      </c>
      <c r="I71" s="10">
        <f t="shared" si="18"/>
        <v>0.10705510705510705</v>
      </c>
      <c r="J71" s="10">
        <f t="shared" si="12"/>
        <v>0.53616352201257866</v>
      </c>
      <c r="K71" s="11">
        <f t="shared" si="13"/>
        <v>-0.6932203389830508</v>
      </c>
      <c r="L71" s="8" t="s">
        <v>38</v>
      </c>
      <c r="M71" s="10">
        <f t="shared" si="14"/>
        <v>2.3523523523523524E-2</v>
      </c>
      <c r="N71" s="11">
        <f t="shared" si="15"/>
        <v>-9.226037929267043E-3</v>
      </c>
      <c r="O71" t="s">
        <v>39</v>
      </c>
      <c r="P71" s="10">
        <f t="shared" si="16"/>
        <v>0.18458274398868457</v>
      </c>
      <c r="S71" t="s">
        <v>29</v>
      </c>
      <c r="T71" s="16">
        <v>0.30683403068340309</v>
      </c>
    </row>
    <row r="72" spans="3:20" x14ac:dyDescent="0.25">
      <c r="C72" t="s">
        <v>40</v>
      </c>
      <c r="D72" t="s">
        <v>41</v>
      </c>
      <c r="E72" s="10">
        <f t="shared" si="10"/>
        <v>9.5482923246419382E-3</v>
      </c>
      <c r="F72" s="10">
        <f t="shared" si="11"/>
        <v>-1.0381905821282907E-2</v>
      </c>
      <c r="G72" s="11">
        <f t="shared" si="17"/>
        <v>7.7798165137614672E-2</v>
      </c>
      <c r="H72" s="8" t="s">
        <v>42</v>
      </c>
      <c r="I72" s="10">
        <f t="shared" si="18"/>
        <v>6.9239952248308798E-2</v>
      </c>
      <c r="J72" s="10">
        <f t="shared" si="12"/>
        <v>0.37152629328772979</v>
      </c>
      <c r="K72" s="11">
        <f t="shared" si="13"/>
        <v>-1.7006802721088437E-2</v>
      </c>
      <c r="L72" s="8" t="s">
        <v>43</v>
      </c>
      <c r="M72" s="10">
        <f t="shared" si="14"/>
        <v>2.1404682274247491E-2</v>
      </c>
      <c r="N72" s="11">
        <f t="shared" si="15"/>
        <v>9.2276144907723859E-2</v>
      </c>
      <c r="O72" t="s">
        <v>44</v>
      </c>
      <c r="P72" s="10">
        <f t="shared" si="16"/>
        <v>0.27482678983833719</v>
      </c>
      <c r="S72" t="s">
        <v>27</v>
      </c>
      <c r="T72" s="16">
        <v>0.4323748668796592</v>
      </c>
    </row>
    <row r="73" spans="3:20" x14ac:dyDescent="0.25">
      <c r="C73" t="s">
        <v>45</v>
      </c>
      <c r="D73" t="s">
        <v>46</v>
      </c>
      <c r="E73" s="10">
        <f t="shared" si="10"/>
        <v>-0.28816199376947038</v>
      </c>
      <c r="F73" s="10">
        <f t="shared" si="11"/>
        <v>2.720677146311971E-2</v>
      </c>
      <c r="G73" s="11">
        <f t="shared" si="17"/>
        <v>2.8278433809819765E-2</v>
      </c>
      <c r="H73" s="8" t="s">
        <v>47</v>
      </c>
      <c r="I73" s="10">
        <f t="shared" si="18"/>
        <v>7.2593540134314044E-2</v>
      </c>
      <c r="J73" s="10">
        <f t="shared" si="12"/>
        <v>0.41896551724137931</v>
      </c>
      <c r="K73" s="11">
        <f t="shared" si="13"/>
        <v>-0.16676557863501484</v>
      </c>
      <c r="L73" s="8" t="s">
        <v>48</v>
      </c>
      <c r="M73" s="10">
        <f t="shared" si="14"/>
        <v>-1.4242115971515769E-2</v>
      </c>
      <c r="N73" s="11">
        <f t="shared" si="15"/>
        <v>-0.32296890672016049</v>
      </c>
      <c r="O73" t="s">
        <v>49</v>
      </c>
      <c r="P73" s="10">
        <f t="shared" si="16"/>
        <v>0.37159090909090908</v>
      </c>
      <c r="S73" t="s">
        <v>22</v>
      </c>
      <c r="T73" s="16">
        <v>0.83973919011667808</v>
      </c>
    </row>
    <row r="74" spans="3:20" x14ac:dyDescent="0.25">
      <c r="C74" t="s">
        <v>50</v>
      </c>
      <c r="D74" t="s">
        <v>51</v>
      </c>
      <c r="E74" s="10">
        <f t="shared" si="10"/>
        <v>3.4439311213775727E-2</v>
      </c>
      <c r="F74" s="10">
        <f t="shared" si="11"/>
        <v>-0.13310134841235319</v>
      </c>
      <c r="G74" s="11">
        <f t="shared" si="17"/>
        <v>-2.6487523992322456E-2</v>
      </c>
      <c r="H74" s="8" t="s">
        <v>52</v>
      </c>
      <c r="I74" s="10">
        <f t="shared" si="18"/>
        <v>0.30665669409124907</v>
      </c>
      <c r="J74" s="10">
        <f t="shared" si="12"/>
        <v>0.18338727076591155</v>
      </c>
      <c r="K74" s="11">
        <f t="shared" si="13"/>
        <v>0.21268163804491413</v>
      </c>
      <c r="L74" s="8" t="s">
        <v>53</v>
      </c>
      <c r="M74" s="10">
        <f t="shared" si="14"/>
        <v>0.13506711409395974</v>
      </c>
      <c r="N74" s="11">
        <f t="shared" si="15"/>
        <v>0.13191076624636275</v>
      </c>
      <c r="O74" t="s">
        <v>53</v>
      </c>
      <c r="P74" s="10">
        <f t="shared" si="16"/>
        <v>0.6881910659000442</v>
      </c>
      <c r="S74" t="s">
        <v>21</v>
      </c>
      <c r="T74" s="16">
        <v>1.0003356831151393</v>
      </c>
    </row>
    <row r="75" spans="3:20" x14ac:dyDescent="0.25">
      <c r="C75" t="s">
        <v>54</v>
      </c>
      <c r="D75" t="s">
        <v>55</v>
      </c>
      <c r="E75" s="10">
        <f t="shared" si="10"/>
        <v>-4.0636042402826852E-2</v>
      </c>
      <c r="F75" s="10">
        <f t="shared" si="11"/>
        <v>-1.8251273344651951E-2</v>
      </c>
      <c r="G75" s="11">
        <f t="shared" si="17"/>
        <v>0.13630679449770738</v>
      </c>
      <c r="H75" s="8" t="s">
        <v>56</v>
      </c>
      <c r="I75" s="10">
        <f t="shared" si="18"/>
        <v>0.11583011583011583</v>
      </c>
      <c r="J75" s="10">
        <f t="shared" si="12"/>
        <v>0.44650655021834063</v>
      </c>
      <c r="K75" s="11">
        <f t="shared" si="13"/>
        <v>1.7751479289940829E-2</v>
      </c>
      <c r="L75" s="8" t="s">
        <v>57</v>
      </c>
      <c r="M75" s="10">
        <f t="shared" si="14"/>
        <v>0.29216867469879521</v>
      </c>
      <c r="N75" s="11">
        <f t="shared" si="15"/>
        <v>0.1773049645390071</v>
      </c>
      <c r="O75" t="s">
        <v>57</v>
      </c>
      <c r="P75" s="10">
        <f t="shared" si="16"/>
        <v>0.6790648246546227</v>
      </c>
      <c r="S75" t="s">
        <v>68</v>
      </c>
      <c r="T75" s="16">
        <v>0.30505709624796085</v>
      </c>
    </row>
    <row r="76" spans="3:20" x14ac:dyDescent="0.25">
      <c r="C76" t="s">
        <v>58</v>
      </c>
      <c r="D76" t="s">
        <v>59</v>
      </c>
      <c r="E76" s="10">
        <f t="shared" si="10"/>
        <v>-0.24156746031746032</v>
      </c>
      <c r="F76" s="10">
        <f t="shared" si="11"/>
        <v>3.316020775069916E-2</v>
      </c>
      <c r="G76" s="11">
        <f t="shared" si="17"/>
        <v>0.18264462809917356</v>
      </c>
      <c r="H76" s="8" t="s">
        <v>60</v>
      </c>
      <c r="I76" s="10">
        <f t="shared" si="18"/>
        <v>-5.8645096056622853E-2</v>
      </c>
      <c r="J76" s="10">
        <f t="shared" si="12"/>
        <v>0.79894937917860553</v>
      </c>
      <c r="K76" s="11">
        <f t="shared" si="13"/>
        <v>-1.5890736342042755</v>
      </c>
      <c r="L76" s="8" t="s">
        <v>61</v>
      </c>
      <c r="M76" s="10">
        <f t="shared" si="14"/>
        <v>0.3220183486238532</v>
      </c>
      <c r="N76" s="11">
        <f t="shared" si="15"/>
        <v>0.13396481732070364</v>
      </c>
      <c r="O76" t="s">
        <v>61</v>
      </c>
      <c r="P76" s="10">
        <f t="shared" si="16"/>
        <v>0.82121308351857736</v>
      </c>
      <c r="S76" t="s">
        <v>72</v>
      </c>
      <c r="T76" s="16">
        <v>0.56002982848620431</v>
      </c>
    </row>
    <row r="77" spans="3:20" x14ac:dyDescent="0.25">
      <c r="C77" t="s">
        <v>62</v>
      </c>
      <c r="D77" t="s">
        <v>63</v>
      </c>
      <c r="E77" s="10">
        <f t="shared" si="10"/>
        <v>-0.16108520559559136</v>
      </c>
      <c r="F77" s="10">
        <f t="shared" si="11"/>
        <v>0.12157721796276014</v>
      </c>
      <c r="G77" s="11">
        <f t="shared" si="17"/>
        <v>-6.8578553615960103E-2</v>
      </c>
      <c r="H77" s="8" t="s">
        <v>64</v>
      </c>
      <c r="I77" s="10">
        <f t="shared" si="18"/>
        <v>0.22092570984052898</v>
      </c>
      <c r="J77" s="10">
        <f t="shared" si="12"/>
        <v>0.85621567648527208</v>
      </c>
      <c r="K77" s="11">
        <f t="shared" si="13"/>
        <v>-3.5555555555555554</v>
      </c>
      <c r="L77" s="8" t="s">
        <v>65</v>
      </c>
      <c r="M77" s="10">
        <f t="shared" si="14"/>
        <v>0.45731707317073172</v>
      </c>
      <c r="N77" s="11">
        <f t="shared" si="15"/>
        <v>-1.8258426966292134E-2</v>
      </c>
      <c r="O77" t="s">
        <v>65</v>
      </c>
      <c r="P77" s="10">
        <f t="shared" si="16"/>
        <v>0.75263157894736843</v>
      </c>
      <c r="S77" t="s">
        <v>76</v>
      </c>
      <c r="T77" s="16">
        <v>0.73078379401741766</v>
      </c>
    </row>
    <row r="78" spans="3:20" x14ac:dyDescent="0.25">
      <c r="C78" t="s">
        <v>66</v>
      </c>
      <c r="D78" t="s">
        <v>67</v>
      </c>
      <c r="E78" s="10">
        <f t="shared" si="10"/>
        <v>-0.11681855840927921</v>
      </c>
      <c r="F78" s="10">
        <f t="shared" si="11"/>
        <v>-5.0816023738872403E-2</v>
      </c>
      <c r="G78" s="11">
        <f t="shared" si="17"/>
        <v>0.13448641016590188</v>
      </c>
      <c r="H78" s="8" t="s">
        <v>68</v>
      </c>
      <c r="I78" s="10">
        <f t="shared" si="18"/>
        <v>0.30505709624796085</v>
      </c>
      <c r="J78" s="10">
        <f t="shared" si="12"/>
        <v>-0.28755868544600938</v>
      </c>
      <c r="K78" s="11">
        <f t="shared" si="13"/>
        <v>0.4626253418413856</v>
      </c>
      <c r="L78" s="8" t="s">
        <v>69</v>
      </c>
      <c r="M78" s="10">
        <f t="shared" si="14"/>
        <v>0.7930449533502969</v>
      </c>
      <c r="N78" s="11">
        <f t="shared" si="15"/>
        <v>-0.3401639344262295</v>
      </c>
      <c r="O78" t="s">
        <v>68</v>
      </c>
      <c r="P78" s="10">
        <f t="shared" si="16"/>
        <v>0.23467395548613823</v>
      </c>
      <c r="S78" t="s">
        <v>80</v>
      </c>
      <c r="T78" s="16">
        <v>0.83263422818791943</v>
      </c>
    </row>
    <row r="79" spans="3:20" x14ac:dyDescent="0.25">
      <c r="C79" t="s">
        <v>70</v>
      </c>
      <c r="D79" t="s">
        <v>71</v>
      </c>
      <c r="E79" s="10">
        <f t="shared" si="10"/>
        <v>-3.3393177737881509E-2</v>
      </c>
      <c r="F79" s="10">
        <f t="shared" si="11"/>
        <v>1.0423905489923557E-3</v>
      </c>
      <c r="G79" s="11">
        <f t="shared" si="17"/>
        <v>6.7130434782608689E-2</v>
      </c>
      <c r="H79" s="8" t="s">
        <v>72</v>
      </c>
      <c r="I79" s="10">
        <f t="shared" si="18"/>
        <v>0.56002982848620431</v>
      </c>
      <c r="J79" s="10">
        <f t="shared" si="12"/>
        <v>-1.0271186440677966</v>
      </c>
      <c r="K79" s="11">
        <f t="shared" si="13"/>
        <v>0.68311036789297663</v>
      </c>
      <c r="L79" s="8" t="s">
        <v>73</v>
      </c>
      <c r="M79" s="10">
        <f t="shared" si="14"/>
        <v>0.71635883905013198</v>
      </c>
      <c r="N79" s="11">
        <f t="shared" si="15"/>
        <v>0.15348837209302327</v>
      </c>
      <c r="O79" t="s">
        <v>72</v>
      </c>
      <c r="P79" s="10">
        <f t="shared" si="16"/>
        <v>0.4612913588178606</v>
      </c>
      <c r="S79" t="s">
        <v>53</v>
      </c>
      <c r="T79" s="16">
        <v>0.13506711409395974</v>
      </c>
    </row>
    <row r="80" spans="3:20" x14ac:dyDescent="0.25">
      <c r="C80" t="s">
        <v>74</v>
      </c>
      <c r="D80" t="s">
        <v>75</v>
      </c>
      <c r="E80" s="10">
        <f t="shared" si="10"/>
        <v>-3.6466774716369527E-2</v>
      </c>
      <c r="F80" s="10">
        <f t="shared" si="11"/>
        <v>-1.2509773260359656E-2</v>
      </c>
      <c r="G80" s="11">
        <f t="shared" si="17"/>
        <v>-1.9691119691119693E-2</v>
      </c>
      <c r="H80" s="8" t="s">
        <v>76</v>
      </c>
      <c r="I80" s="10">
        <f t="shared" si="18"/>
        <v>0.73078379401741766</v>
      </c>
      <c r="J80" s="10">
        <f t="shared" si="12"/>
        <v>-1.9662447257383966</v>
      </c>
      <c r="K80" s="11">
        <f t="shared" si="13"/>
        <v>0.85490753911806538</v>
      </c>
      <c r="L80" s="8" t="s">
        <v>77</v>
      </c>
      <c r="M80" s="10">
        <f t="shared" si="14"/>
        <v>0.60130718954248363</v>
      </c>
      <c r="N80" s="11">
        <f t="shared" si="15"/>
        <v>-1.5491803278688525</v>
      </c>
      <c r="O80" t="s">
        <v>76</v>
      </c>
      <c r="P80" s="10">
        <f t="shared" si="16"/>
        <v>0.80943738656987296</v>
      </c>
      <c r="S80" t="s">
        <v>57</v>
      </c>
      <c r="T80" s="16">
        <v>0.29216867469879521</v>
      </c>
    </row>
    <row r="81" spans="3:20" x14ac:dyDescent="0.25">
      <c r="C81" t="s">
        <v>78</v>
      </c>
      <c r="D81" t="s">
        <v>79</v>
      </c>
      <c r="E81" s="10">
        <f t="shared" si="10"/>
        <v>5.5487053020961772E-3</v>
      </c>
      <c r="F81" s="10">
        <f t="shared" si="11"/>
        <v>0.20706757594544328</v>
      </c>
      <c r="G81" s="11">
        <f t="shared" si="17"/>
        <v>6.8021892103205625E-2</v>
      </c>
      <c r="H81" s="8" t="s">
        <v>80</v>
      </c>
      <c r="I81" s="10">
        <f t="shared" si="18"/>
        <v>0.83263422818791943</v>
      </c>
      <c r="J81" s="10">
        <f t="shared" si="12"/>
        <v>-5.0952380952380949</v>
      </c>
      <c r="K81" s="11">
        <f t="shared" si="13"/>
        <v>0.89884868421052633</v>
      </c>
      <c r="L81" s="8" t="s">
        <v>81</v>
      </c>
      <c r="M81" s="10">
        <f t="shared" si="14"/>
        <v>0.57723577235772361</v>
      </c>
      <c r="N81" s="11">
        <f t="shared" si="15"/>
        <v>-1.8846153846153846</v>
      </c>
      <c r="O81" t="s">
        <v>80</v>
      </c>
      <c r="P81" s="10">
        <f t="shared" si="16"/>
        <v>0.82016446192348946</v>
      </c>
      <c r="S81" t="s">
        <v>61</v>
      </c>
      <c r="T81" s="16">
        <v>0.3220183486238532</v>
      </c>
    </row>
    <row r="82" spans="3:20" x14ac:dyDescent="0.25">
      <c r="C82" t="s">
        <v>82</v>
      </c>
      <c r="D82" t="s">
        <v>83</v>
      </c>
      <c r="E82" s="10">
        <f t="shared" si="10"/>
        <v>0.13170313170313169</v>
      </c>
      <c r="F82" s="10">
        <f t="shared" si="11"/>
        <v>-2.2233201581027668E-2</v>
      </c>
      <c r="G82" s="11">
        <f t="shared" si="17"/>
        <v>6.6698888351860802E-2</v>
      </c>
      <c r="H82" s="8" t="s">
        <v>84</v>
      </c>
      <c r="I82" s="10">
        <f t="shared" si="18"/>
        <v>-3.6768513723459351E-2</v>
      </c>
      <c r="J82" s="10">
        <f t="shared" si="12"/>
        <v>0.14985014985014986</v>
      </c>
      <c r="K82" s="11">
        <f t="shared" si="13"/>
        <v>0.15511163337250294</v>
      </c>
      <c r="L82" s="8" t="s">
        <v>85</v>
      </c>
      <c r="M82" s="10">
        <f t="shared" si="14"/>
        <v>-5.6328233657858134E-2</v>
      </c>
      <c r="N82" s="11">
        <f t="shared" si="15"/>
        <v>-3.2916392363396972E-3</v>
      </c>
      <c r="O82" t="s">
        <v>86</v>
      </c>
      <c r="P82" s="10">
        <f t="shared" si="16"/>
        <v>0.93941747572815537</v>
      </c>
      <c r="S82" t="s">
        <v>65</v>
      </c>
      <c r="T82" s="16">
        <v>0.45731707317073172</v>
      </c>
    </row>
    <row r="83" spans="3:20" x14ac:dyDescent="0.25">
      <c r="C83" t="s">
        <v>87</v>
      </c>
      <c r="D83" t="s">
        <v>88</v>
      </c>
      <c r="E83" s="10">
        <f t="shared" si="10"/>
        <v>-3.9257981018119066E-2</v>
      </c>
      <c r="F83" s="10">
        <f t="shared" si="11"/>
        <v>1.3698630136986301E-2</v>
      </c>
      <c r="G83" s="11">
        <f t="shared" si="17"/>
        <v>5.2609427609427613E-2</v>
      </c>
      <c r="H83" s="8" t="s">
        <v>89</v>
      </c>
      <c r="I83" s="10">
        <f t="shared" si="18"/>
        <v>-3.1985784095957349E-2</v>
      </c>
      <c r="J83" s="10">
        <f t="shared" si="12"/>
        <v>0.12096427034007749</v>
      </c>
      <c r="K83" s="11">
        <f t="shared" si="13"/>
        <v>0.17091087169441724</v>
      </c>
      <c r="L83" s="8" t="s">
        <v>90</v>
      </c>
      <c r="M83" s="10">
        <f t="shared" si="14"/>
        <v>1.5948021264028351E-2</v>
      </c>
      <c r="N83" s="11">
        <f t="shared" si="15"/>
        <v>-3.4213685474189674E-2</v>
      </c>
      <c r="O83" t="s">
        <v>91</v>
      </c>
      <c r="P83" s="10">
        <f t="shared" si="16"/>
        <v>0.95166858457997694</v>
      </c>
    </row>
    <row r="84" spans="3:20" x14ac:dyDescent="0.25">
      <c r="C84" t="s">
        <v>92</v>
      </c>
      <c r="D84" t="s">
        <v>93</v>
      </c>
      <c r="E84" s="10">
        <f t="shared" si="10"/>
        <v>8.339538346984364E-2</v>
      </c>
      <c r="F84" s="10">
        <f t="shared" si="11"/>
        <v>3.4118602761982128E-2</v>
      </c>
      <c r="G84" s="11">
        <f t="shared" si="17"/>
        <v>-5.8452481076534904E-2</v>
      </c>
      <c r="H84" s="8" t="s">
        <v>94</v>
      </c>
      <c r="I84" s="10">
        <f t="shared" si="18"/>
        <v>2.9797377830750895E-2</v>
      </c>
      <c r="J84" s="10">
        <f t="shared" si="12"/>
        <v>0.18468468468468469</v>
      </c>
      <c r="K84" s="11">
        <f t="shared" si="13"/>
        <v>0.1998995479658463</v>
      </c>
      <c r="L84" s="8" t="s">
        <v>95</v>
      </c>
      <c r="M84" s="10">
        <f t="shared" si="14"/>
        <v>-5.5869428750784683E-2</v>
      </c>
      <c r="N84" s="11">
        <f t="shared" si="15"/>
        <v>-6.8370986920332943E-2</v>
      </c>
      <c r="O84" t="s">
        <v>96</v>
      </c>
      <c r="P84" s="10">
        <f t="shared" si="16"/>
        <v>0.952354874041621</v>
      </c>
    </row>
    <row r="85" spans="3:20" x14ac:dyDescent="0.25">
      <c r="C85" t="s">
        <v>97</v>
      </c>
      <c r="D85" t="s">
        <v>98</v>
      </c>
      <c r="E85" s="10">
        <f t="shared" si="10"/>
        <v>6.8674256334924716E-2</v>
      </c>
      <c r="F85" s="10">
        <f t="shared" si="11"/>
        <v>-5.0473186119873815E-2</v>
      </c>
      <c r="G85" s="11">
        <f t="shared" si="17"/>
        <v>7.9204204204204209E-2</v>
      </c>
      <c r="H85" s="8" t="s">
        <v>99</v>
      </c>
      <c r="I85" s="10">
        <f t="shared" si="18"/>
        <v>3.2613126783530372E-2</v>
      </c>
      <c r="J85" s="10">
        <f t="shared" si="12"/>
        <v>9.5238095238095233E-2</v>
      </c>
      <c r="K85" s="11">
        <f t="shared" si="13"/>
        <v>0.18025151374010248</v>
      </c>
      <c r="L85" s="8" t="s">
        <v>100</v>
      </c>
      <c r="M85" s="10">
        <f t="shared" si="14"/>
        <v>-3.465909090909091E-2</v>
      </c>
      <c r="N85" s="11">
        <f t="shared" si="15"/>
        <v>1.043382756727073E-2</v>
      </c>
      <c r="O85" t="s">
        <v>101</v>
      </c>
      <c r="P85" s="10">
        <f t="shared" si="16"/>
        <v>0.95321888412017164</v>
      </c>
    </row>
    <row r="86" spans="3:20" x14ac:dyDescent="0.25">
      <c r="G86" s="3"/>
      <c r="K86" s="3"/>
      <c r="N86" s="3"/>
    </row>
    <row r="87" spans="3:20" x14ac:dyDescent="0.25">
      <c r="G87" s="3"/>
      <c r="K87" s="3"/>
      <c r="N87" s="3"/>
    </row>
    <row r="88" spans="3:20" x14ac:dyDescent="0.25">
      <c r="C88" s="10" t="s">
        <v>104</v>
      </c>
      <c r="D88" s="10"/>
      <c r="E88" s="10"/>
      <c r="F88" s="10"/>
      <c r="G88" s="11"/>
      <c r="H88" s="10"/>
      <c r="I88" s="10"/>
      <c r="J88" s="10"/>
      <c r="K88" s="11"/>
      <c r="L88" s="10"/>
      <c r="M88" s="10"/>
      <c r="N88" s="11"/>
      <c r="O88" s="10"/>
      <c r="P88" s="10"/>
    </row>
    <row r="89" spans="3:20" x14ac:dyDescent="0.25">
      <c r="C89" s="10"/>
      <c r="D89" s="10"/>
      <c r="E89" s="10"/>
      <c r="F89" s="10"/>
      <c r="G89" s="11"/>
      <c r="H89" s="10"/>
      <c r="I89" s="10"/>
      <c r="J89" s="10"/>
      <c r="K89" s="11"/>
      <c r="L89" s="10"/>
      <c r="M89" s="10"/>
      <c r="N89" s="11"/>
      <c r="O89" s="10"/>
      <c r="P89" s="10"/>
    </row>
    <row r="90" spans="3:20" x14ac:dyDescent="0.25">
      <c r="C90" s="10" t="s">
        <v>14</v>
      </c>
      <c r="D90" s="10" t="s">
        <v>15</v>
      </c>
      <c r="E90" s="10">
        <f>_xlfn.STDEV.P(E63:G63)</f>
        <v>0.16034428591179059</v>
      </c>
      <c r="F90" s="10"/>
      <c r="G90" s="10"/>
      <c r="H90" s="14" t="s">
        <v>15</v>
      </c>
      <c r="I90" s="10">
        <f t="shared" ref="I90:I112" si="19">_xlfn.STDEV.P(I63:K63)</f>
        <v>7.0957135579145209E-2</v>
      </c>
      <c r="J90" s="10"/>
      <c r="K90" s="11"/>
      <c r="L90" s="15" t="s">
        <v>15</v>
      </c>
      <c r="M90" s="10">
        <f>_xlfn.STDEV.P(M63:N63)</f>
        <v>4.4845214773831694E-2</v>
      </c>
      <c r="N90" s="11"/>
      <c r="P90" s="10"/>
    </row>
    <row r="91" spans="3:20" x14ac:dyDescent="0.25">
      <c r="C91" s="10" t="s">
        <v>16</v>
      </c>
      <c r="D91" s="10" t="s">
        <v>17</v>
      </c>
      <c r="E91" s="10">
        <f t="shared" ref="E91:E112" si="20">_xlfn.STDEV.P(E64:G64)</f>
        <v>0.56672351256210907</v>
      </c>
      <c r="F91" s="10"/>
      <c r="G91" s="10"/>
      <c r="H91" s="14" t="s">
        <v>17</v>
      </c>
      <c r="I91" s="10">
        <f t="shared" si="19"/>
        <v>6.2208376334443898</v>
      </c>
      <c r="J91" s="10"/>
      <c r="K91" s="10"/>
      <c r="L91" s="14" t="s">
        <v>17</v>
      </c>
      <c r="M91" s="10">
        <f t="shared" ref="M91:M112" si="21">_xlfn.STDEV.P(M64:N64)</f>
        <v>0.79166666666666674</v>
      </c>
      <c r="N91" s="11"/>
      <c r="P91" s="10"/>
    </row>
    <row r="92" spans="3:20" x14ac:dyDescent="0.25">
      <c r="C92" s="10" t="s">
        <v>18</v>
      </c>
      <c r="D92" s="10" t="s">
        <v>19</v>
      </c>
      <c r="E92" s="10">
        <f t="shared" si="20"/>
        <v>2.1645992914056422</v>
      </c>
      <c r="F92" s="10"/>
      <c r="G92" s="10"/>
      <c r="H92" s="14" t="s">
        <v>19</v>
      </c>
      <c r="I92" s="10">
        <f t="shared" si="19"/>
        <v>0.93561311492862598</v>
      </c>
      <c r="J92" s="10"/>
      <c r="K92" s="10"/>
      <c r="L92" s="14" t="s">
        <v>19</v>
      </c>
      <c r="M92" s="10">
        <f t="shared" si="21"/>
        <v>2.5</v>
      </c>
      <c r="N92" s="11"/>
      <c r="P92" s="10"/>
    </row>
    <row r="93" spans="3:20" x14ac:dyDescent="0.25">
      <c r="C93" s="10" t="s">
        <v>20</v>
      </c>
      <c r="D93" s="10" t="s">
        <v>21</v>
      </c>
      <c r="E93" s="12">
        <f t="shared" si="20"/>
        <v>1.5824253802989094E-4</v>
      </c>
      <c r="F93" s="10"/>
      <c r="G93" s="10"/>
      <c r="H93" s="14" t="s">
        <v>21</v>
      </c>
      <c r="I93" s="12">
        <f t="shared" si="19"/>
        <v>0.75024141575215686</v>
      </c>
      <c r="J93" s="10"/>
      <c r="K93" s="10"/>
      <c r="L93" s="14" t="s">
        <v>21</v>
      </c>
      <c r="M93" s="10">
        <f t="shared" si="21"/>
        <v>2.5625</v>
      </c>
      <c r="N93" s="11"/>
      <c r="P93" s="10"/>
    </row>
    <row r="94" spans="3:20" x14ac:dyDescent="0.25">
      <c r="C94" s="10" t="s">
        <v>23</v>
      </c>
      <c r="D94" s="10" t="s">
        <v>22</v>
      </c>
      <c r="E94" s="10">
        <f t="shared" si="20"/>
        <v>0.27530222432007923</v>
      </c>
      <c r="F94" s="10"/>
      <c r="G94" s="10"/>
      <c r="H94" s="14" t="s">
        <v>22</v>
      </c>
      <c r="I94" s="10">
        <f t="shared" si="19"/>
        <v>8.96778993921932E-2</v>
      </c>
      <c r="J94" s="10"/>
      <c r="K94" s="10"/>
      <c r="L94" s="14" t="s">
        <v>24</v>
      </c>
      <c r="M94" s="10">
        <f t="shared" si="21"/>
        <v>1.9280141843971632</v>
      </c>
      <c r="N94" s="11"/>
      <c r="P94" s="10"/>
    </row>
    <row r="95" spans="3:20" x14ac:dyDescent="0.25">
      <c r="C95" s="10" t="s">
        <v>26</v>
      </c>
      <c r="D95" s="10" t="s">
        <v>27</v>
      </c>
      <c r="E95" s="10">
        <f t="shared" si="20"/>
        <v>0.17729984821942274</v>
      </c>
      <c r="F95" s="10"/>
      <c r="G95" s="10"/>
      <c r="H95" s="14" t="s">
        <v>25</v>
      </c>
      <c r="I95" s="10">
        <f t="shared" si="19"/>
        <v>9.5560951370606939E-2</v>
      </c>
      <c r="J95" s="10"/>
      <c r="K95" s="10"/>
      <c r="L95" s="14" t="s">
        <v>22</v>
      </c>
      <c r="M95" s="10">
        <f t="shared" si="21"/>
        <v>0.40744631185807656</v>
      </c>
      <c r="N95" s="11"/>
      <c r="P95" s="10"/>
    </row>
    <row r="96" spans="3:20" x14ac:dyDescent="0.25">
      <c r="C96" s="10" t="s">
        <v>28</v>
      </c>
      <c r="D96" s="10" t="s">
        <v>29</v>
      </c>
      <c r="E96" s="10">
        <f t="shared" si="20"/>
        <v>0.29297906075708485</v>
      </c>
      <c r="F96" s="10"/>
      <c r="G96" s="10"/>
      <c r="H96" s="14" t="s">
        <v>27</v>
      </c>
      <c r="I96" s="10">
        <f t="shared" si="19"/>
        <v>9.6742549129489416E-2</v>
      </c>
      <c r="J96" s="10"/>
      <c r="K96" s="10"/>
      <c r="L96" s="14" t="s">
        <v>27</v>
      </c>
      <c r="M96" s="10">
        <f t="shared" si="21"/>
        <v>2.8750206736865323E-2</v>
      </c>
      <c r="N96" s="11"/>
      <c r="P96" s="10"/>
    </row>
    <row r="97" spans="3:16" x14ac:dyDescent="0.25">
      <c r="C97" s="10" t="s">
        <v>30</v>
      </c>
      <c r="D97" s="10" t="s">
        <v>31</v>
      </c>
      <c r="E97" s="10">
        <f t="shared" si="20"/>
        <v>6.0371359137533345E-2</v>
      </c>
      <c r="F97" s="10"/>
      <c r="G97" s="10"/>
      <c r="H97" s="14" t="s">
        <v>32</v>
      </c>
      <c r="I97" s="10">
        <f t="shared" si="19"/>
        <v>0.29805343852596095</v>
      </c>
      <c r="J97" s="10"/>
      <c r="K97" s="10"/>
      <c r="L97" s="14" t="s">
        <v>33</v>
      </c>
      <c r="M97" s="10">
        <f t="shared" si="21"/>
        <v>1.8920057159410978E-2</v>
      </c>
      <c r="N97" s="11"/>
      <c r="P97" s="10"/>
    </row>
    <row r="98" spans="3:16" x14ac:dyDescent="0.25">
      <c r="C98" s="10" t="s">
        <v>35</v>
      </c>
      <c r="D98" s="10" t="s">
        <v>36</v>
      </c>
      <c r="E98" s="10">
        <f t="shared" si="20"/>
        <v>3.8990181149127605E-2</v>
      </c>
      <c r="F98" s="10"/>
      <c r="G98" s="10"/>
      <c r="H98" s="14" t="s">
        <v>37</v>
      </c>
      <c r="I98" s="10">
        <f t="shared" si="19"/>
        <v>0.50946153480310374</v>
      </c>
      <c r="J98" s="10"/>
      <c r="K98" s="10"/>
      <c r="L98" s="14" t="s">
        <v>38</v>
      </c>
      <c r="M98" s="10">
        <f t="shared" si="21"/>
        <v>1.6374780726395283E-2</v>
      </c>
      <c r="N98" s="11"/>
      <c r="P98" s="10"/>
    </row>
    <row r="99" spans="3:16" x14ac:dyDescent="0.25">
      <c r="C99" s="10" t="s">
        <v>40</v>
      </c>
      <c r="D99" s="10" t="s">
        <v>41</v>
      </c>
      <c r="E99" s="10">
        <f t="shared" si="20"/>
        <v>3.7757976127846135E-2</v>
      </c>
      <c r="F99" s="10"/>
      <c r="G99" s="10"/>
      <c r="H99" s="14" t="s">
        <v>42</v>
      </c>
      <c r="I99" s="10">
        <f t="shared" si="19"/>
        <v>0.1665911500303629</v>
      </c>
      <c r="J99" s="10"/>
      <c r="K99" s="10"/>
      <c r="L99" s="14" t="s">
        <v>43</v>
      </c>
      <c r="M99" s="10">
        <f t="shared" si="21"/>
        <v>3.5435731316738175E-2</v>
      </c>
      <c r="N99" s="11"/>
      <c r="P99" s="10"/>
    </row>
    <row r="100" spans="3:16" x14ac:dyDescent="0.25">
      <c r="C100" s="10" t="s">
        <v>45</v>
      </c>
      <c r="D100" s="10" t="s">
        <v>46</v>
      </c>
      <c r="E100" s="10">
        <f t="shared" si="20"/>
        <v>0.14891949754857409</v>
      </c>
      <c r="F100" s="10"/>
      <c r="G100" s="10"/>
      <c r="H100" s="14" t="s">
        <v>47</v>
      </c>
      <c r="I100" s="10">
        <f t="shared" si="19"/>
        <v>0.2404503300382774</v>
      </c>
      <c r="J100" s="10"/>
      <c r="K100" s="10"/>
      <c r="L100" s="14" t="s">
        <v>48</v>
      </c>
      <c r="M100" s="10">
        <f t="shared" si="21"/>
        <v>0.15436339537432239</v>
      </c>
      <c r="N100" s="11"/>
      <c r="P100" s="10"/>
    </row>
    <row r="101" spans="3:16" x14ac:dyDescent="0.25">
      <c r="C101" s="10" t="s">
        <v>50</v>
      </c>
      <c r="D101" s="10" t="s">
        <v>51</v>
      </c>
      <c r="E101" s="10">
        <f t="shared" si="20"/>
        <v>6.9240690857371306E-2</v>
      </c>
      <c r="F101" s="10"/>
      <c r="G101" s="10"/>
      <c r="H101" s="14" t="s">
        <v>52</v>
      </c>
      <c r="I101" s="10">
        <f t="shared" si="19"/>
        <v>5.2583079069802773E-2</v>
      </c>
      <c r="J101" s="10"/>
      <c r="K101" s="10"/>
      <c r="L101" s="14" t="s">
        <v>53</v>
      </c>
      <c r="M101" s="10">
        <f t="shared" si="21"/>
        <v>1.5781739237984982E-3</v>
      </c>
      <c r="N101" s="11"/>
      <c r="P101" s="10"/>
    </row>
    <row r="102" spans="3:16" x14ac:dyDescent="0.25">
      <c r="C102" s="10" t="s">
        <v>54</v>
      </c>
      <c r="D102" s="10" t="s">
        <v>55</v>
      </c>
      <c r="E102" s="10">
        <f t="shared" si="20"/>
        <v>7.8668108568254597E-2</v>
      </c>
      <c r="F102" s="10"/>
      <c r="G102" s="10"/>
      <c r="H102" s="14" t="s">
        <v>56</v>
      </c>
      <c r="I102" s="10">
        <f t="shared" si="19"/>
        <v>0.18342338214333734</v>
      </c>
      <c r="J102" s="10"/>
      <c r="K102" s="10"/>
      <c r="L102" s="14" t="s">
        <v>57</v>
      </c>
      <c r="M102" s="10">
        <f t="shared" si="21"/>
        <v>5.7431855079894061E-2</v>
      </c>
      <c r="N102" s="11"/>
      <c r="P102" s="10"/>
    </row>
    <row r="103" spans="3:16" x14ac:dyDescent="0.25">
      <c r="C103" s="10" t="s">
        <v>58</v>
      </c>
      <c r="D103" s="10" t="s">
        <v>59</v>
      </c>
      <c r="E103" s="10">
        <f t="shared" si="20"/>
        <v>0.175681776544312</v>
      </c>
      <c r="F103" s="10"/>
      <c r="G103" s="10"/>
      <c r="H103" s="14" t="s">
        <v>60</v>
      </c>
      <c r="I103" s="10">
        <f t="shared" si="19"/>
        <v>0.98772092925397392</v>
      </c>
      <c r="J103" s="10"/>
      <c r="K103" s="10"/>
      <c r="L103" s="14" t="s">
        <v>61</v>
      </c>
      <c r="M103" s="10">
        <f t="shared" si="21"/>
        <v>9.4026765651574751E-2</v>
      </c>
      <c r="N103" s="11"/>
      <c r="P103" s="10"/>
    </row>
    <row r="104" spans="3:16" x14ac:dyDescent="0.25">
      <c r="C104" s="10" t="s">
        <v>62</v>
      </c>
      <c r="D104" s="10" t="s">
        <v>63</v>
      </c>
      <c r="E104" s="10">
        <f t="shared" si="20"/>
        <v>0.11766937854148801</v>
      </c>
      <c r="F104" s="10"/>
      <c r="G104" s="10"/>
      <c r="H104" s="14" t="s">
        <v>64</v>
      </c>
      <c r="I104" s="10">
        <f t="shared" si="19"/>
        <v>1.9473380546978634</v>
      </c>
      <c r="J104" s="10"/>
      <c r="K104" s="10"/>
      <c r="L104" s="14" t="s">
        <v>65</v>
      </c>
      <c r="M104" s="10">
        <f t="shared" si="21"/>
        <v>0.23778775006851194</v>
      </c>
      <c r="N104" s="11"/>
      <c r="P104" s="10"/>
    </row>
    <row r="105" spans="3:16" x14ac:dyDescent="0.25">
      <c r="C105" s="10" t="s">
        <v>66</v>
      </c>
      <c r="D105" s="10" t="s">
        <v>67</v>
      </c>
      <c r="E105" s="10">
        <f t="shared" si="20"/>
        <v>0.10637852426569536</v>
      </c>
      <c r="F105" s="10"/>
      <c r="G105" s="10"/>
      <c r="H105" s="14" t="s">
        <v>68</v>
      </c>
      <c r="I105" s="10">
        <f t="shared" si="19"/>
        <v>0.3229718411408648</v>
      </c>
      <c r="J105" s="10"/>
      <c r="K105" s="10"/>
      <c r="L105" s="14" t="s">
        <v>69</v>
      </c>
      <c r="M105" s="10">
        <f t="shared" si="21"/>
        <v>0.56660444388826314</v>
      </c>
      <c r="N105" s="11"/>
      <c r="P105" s="10"/>
    </row>
    <row r="106" spans="3:16" x14ac:dyDescent="0.25">
      <c r="C106" s="10" t="s">
        <v>70</v>
      </c>
      <c r="D106" s="10" t="s">
        <v>71</v>
      </c>
      <c r="E106" s="10">
        <f t="shared" si="20"/>
        <v>4.1711222348206962E-2</v>
      </c>
      <c r="F106" s="10"/>
      <c r="G106" s="10"/>
      <c r="H106" s="14" t="s">
        <v>72</v>
      </c>
      <c r="I106" s="10">
        <f t="shared" si="19"/>
        <v>0.77882192847512988</v>
      </c>
      <c r="J106" s="10"/>
      <c r="K106" s="10"/>
      <c r="L106" s="14" t="s">
        <v>73</v>
      </c>
      <c r="M106" s="10">
        <f t="shared" si="21"/>
        <v>0.28143523347855431</v>
      </c>
      <c r="N106" s="11"/>
      <c r="P106" s="10"/>
    </row>
    <row r="107" spans="3:16" x14ac:dyDescent="0.25">
      <c r="C107" s="10" t="s">
        <v>74</v>
      </c>
      <c r="D107" s="10" t="s">
        <v>75</v>
      </c>
      <c r="E107" s="10">
        <f t="shared" si="20"/>
        <v>1.0038438661509726E-2</v>
      </c>
      <c r="F107" s="10"/>
      <c r="G107" s="10"/>
      <c r="H107" s="14" t="s">
        <v>76</v>
      </c>
      <c r="I107" s="10">
        <f t="shared" si="19"/>
        <v>1.3016344273420584</v>
      </c>
      <c r="J107" s="10"/>
      <c r="K107" s="10"/>
      <c r="L107" s="14" t="s">
        <v>77</v>
      </c>
      <c r="M107" s="10">
        <f t="shared" si="21"/>
        <v>1.075243758705668</v>
      </c>
      <c r="N107" s="11"/>
      <c r="P107" s="10"/>
    </row>
    <row r="108" spans="3:16" x14ac:dyDescent="0.25">
      <c r="C108" s="10" t="s">
        <v>78</v>
      </c>
      <c r="D108" s="10" t="s">
        <v>79</v>
      </c>
      <c r="E108" s="10">
        <f t="shared" si="20"/>
        <v>8.4226187857862747E-2</v>
      </c>
      <c r="F108" s="10"/>
      <c r="G108" s="10"/>
      <c r="H108" s="14" t="s">
        <v>80</v>
      </c>
      <c r="I108" s="10">
        <f t="shared" si="19"/>
        <v>2.8101627267352183</v>
      </c>
      <c r="J108" s="10"/>
      <c r="K108" s="10"/>
      <c r="L108" s="14" t="s">
        <v>81</v>
      </c>
      <c r="M108" s="10">
        <f t="shared" si="21"/>
        <v>1.230925578486554</v>
      </c>
      <c r="N108" s="11"/>
      <c r="P108" s="10"/>
    </row>
    <row r="109" spans="3:16" x14ac:dyDescent="0.25">
      <c r="C109" s="10" t="s">
        <v>82</v>
      </c>
      <c r="D109" s="10" t="s">
        <v>83</v>
      </c>
      <c r="E109" s="10">
        <f t="shared" si="20"/>
        <v>6.309680655634059E-2</v>
      </c>
      <c r="F109" s="10"/>
      <c r="G109" s="10"/>
      <c r="H109" s="14" t="s">
        <v>84</v>
      </c>
      <c r="I109" s="10">
        <f t="shared" si="19"/>
        <v>8.9238880198925799E-2</v>
      </c>
      <c r="J109" s="10"/>
      <c r="K109" s="10"/>
      <c r="L109" s="14" t="s">
        <v>85</v>
      </c>
      <c r="M109" s="10">
        <f t="shared" si="21"/>
        <v>2.6518297210759219E-2</v>
      </c>
      <c r="N109" s="11"/>
      <c r="P109" s="10"/>
    </row>
    <row r="110" spans="3:16" x14ac:dyDescent="0.25">
      <c r="C110" s="10" t="s">
        <v>87</v>
      </c>
      <c r="D110" s="10" t="s">
        <v>88</v>
      </c>
      <c r="E110" s="10">
        <f t="shared" si="20"/>
        <v>3.7650547572991716E-2</v>
      </c>
      <c r="F110" s="10"/>
      <c r="G110" s="10"/>
      <c r="H110" s="14" t="s">
        <v>89</v>
      </c>
      <c r="I110" s="10">
        <f t="shared" si="19"/>
        <v>8.6316880716573799E-2</v>
      </c>
      <c r="J110" s="10"/>
      <c r="K110" s="10"/>
      <c r="L110" s="14" t="s">
        <v>90</v>
      </c>
      <c r="M110" s="10">
        <f t="shared" si="21"/>
        <v>2.5080853369109014E-2</v>
      </c>
      <c r="N110" s="11"/>
      <c r="P110" s="10"/>
    </row>
    <row r="111" spans="3:16" x14ac:dyDescent="0.25">
      <c r="C111" s="10" t="s">
        <v>92</v>
      </c>
      <c r="D111" s="10" t="s">
        <v>93</v>
      </c>
      <c r="E111" s="10">
        <f t="shared" si="20"/>
        <v>5.8801382595551815E-2</v>
      </c>
      <c r="F111" s="10"/>
      <c r="G111" s="10"/>
      <c r="H111" s="14" t="s">
        <v>94</v>
      </c>
      <c r="I111" s="10">
        <f t="shared" si="19"/>
        <v>7.6852180026766012E-2</v>
      </c>
      <c r="J111" s="10"/>
      <c r="K111" s="10"/>
      <c r="L111" s="14" t="s">
        <v>95</v>
      </c>
      <c r="M111" s="10">
        <f t="shared" si="21"/>
        <v>6.2507790847741301E-3</v>
      </c>
      <c r="N111" s="11"/>
      <c r="P111" s="10"/>
    </row>
    <row r="112" spans="3:16" x14ac:dyDescent="0.25">
      <c r="C112" s="10" t="s">
        <v>97</v>
      </c>
      <c r="D112" s="10" t="s">
        <v>98</v>
      </c>
      <c r="E112" s="10">
        <f t="shared" si="20"/>
        <v>5.8805912785585085E-2</v>
      </c>
      <c r="F112" s="10"/>
      <c r="G112" s="10"/>
      <c r="H112" s="14" t="s">
        <v>99</v>
      </c>
      <c r="I112" s="10">
        <f t="shared" si="19"/>
        <v>6.0503683361218419E-2</v>
      </c>
      <c r="J112" s="10"/>
      <c r="K112" s="10"/>
      <c r="L112" s="14" t="s">
        <v>100</v>
      </c>
      <c r="M112" s="10">
        <f t="shared" si="21"/>
        <v>2.254645923818082E-2</v>
      </c>
      <c r="N112" s="11"/>
      <c r="P112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3" sqref="I23"/>
    </sheetView>
  </sheetViews>
  <sheetFormatPr baseColWidth="10" defaultColWidth="11.42578125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</dc:creator>
  <cp:keywords/>
  <dc:description/>
  <cp:lastModifiedBy>Mario Ramos Garcia</cp:lastModifiedBy>
  <cp:revision/>
  <dcterms:created xsi:type="dcterms:W3CDTF">2016-09-12T00:17:04Z</dcterms:created>
  <dcterms:modified xsi:type="dcterms:W3CDTF">2016-10-07T01:21:39Z</dcterms:modified>
  <cp:category/>
  <cp:contentStatus/>
</cp:coreProperties>
</file>